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9320" windowHeight="1260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1" i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6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10"/>
  <c r="P10"/>
  <c r="N67"/>
  <c r="N66"/>
  <c r="M66"/>
  <c r="L66"/>
  <c r="K66"/>
  <c r="N65"/>
  <c r="M65"/>
  <c r="L65"/>
  <c r="K65"/>
  <c r="N64"/>
  <c r="M64"/>
  <c r="L64"/>
  <c r="K64"/>
  <c r="N63"/>
  <c r="M63"/>
  <c r="L63"/>
  <c r="K63"/>
  <c r="N62"/>
  <c r="M62"/>
  <c r="L62"/>
  <c r="K62"/>
  <c r="N61"/>
  <c r="M61"/>
  <c r="L61"/>
  <c r="K61"/>
  <c r="N60"/>
  <c r="M60"/>
  <c r="L60"/>
  <c r="K60"/>
  <c r="N59"/>
  <c r="M59"/>
  <c r="L59"/>
  <c r="K59"/>
  <c r="N58"/>
  <c r="M58"/>
  <c r="L58"/>
  <c r="K58"/>
  <c r="N57"/>
  <c r="M57"/>
  <c r="L57"/>
  <c r="K57"/>
  <c r="N56"/>
  <c r="M56"/>
  <c r="L56"/>
  <c r="K56"/>
  <c r="N55"/>
  <c r="M55"/>
  <c r="L55"/>
  <c r="K55"/>
  <c r="N54"/>
  <c r="M54"/>
  <c r="L54"/>
  <c r="K54"/>
  <c r="N53"/>
  <c r="M53"/>
  <c r="L53"/>
  <c r="K53"/>
  <c r="N52"/>
  <c r="M52"/>
  <c r="L52"/>
  <c r="K52"/>
  <c r="N51"/>
  <c r="M51"/>
  <c r="L51"/>
  <c r="K51"/>
  <c r="N50"/>
  <c r="M50"/>
  <c r="L50"/>
  <c r="K50"/>
  <c r="N49"/>
  <c r="M49"/>
  <c r="L49"/>
  <c r="K49"/>
  <c r="N48"/>
  <c r="M48"/>
  <c r="L48"/>
  <c r="K48"/>
  <c r="N47"/>
  <c r="M47"/>
  <c r="L47"/>
  <c r="K47"/>
  <c r="N46"/>
  <c r="M46"/>
  <c r="L46"/>
  <c r="K46"/>
  <c r="N45"/>
  <c r="M45"/>
  <c r="L45"/>
  <c r="K45"/>
  <c r="N44"/>
  <c r="M44"/>
  <c r="L44"/>
  <c r="K44"/>
  <c r="N43"/>
  <c r="M43"/>
  <c r="L43"/>
  <c r="K43"/>
  <c r="N42"/>
  <c r="M42"/>
  <c r="L42"/>
  <c r="K42"/>
  <c r="N41"/>
  <c r="M41"/>
  <c r="L41"/>
  <c r="K41"/>
  <c r="N40"/>
  <c r="M40"/>
  <c r="L40"/>
  <c r="K40"/>
  <c r="N39"/>
  <c r="M39"/>
  <c r="L39"/>
  <c r="K39"/>
  <c r="N38"/>
  <c r="M38"/>
  <c r="L38"/>
  <c r="K38"/>
  <c r="N37"/>
  <c r="M37"/>
  <c r="L37"/>
  <c r="K37"/>
  <c r="N36"/>
  <c r="M36"/>
  <c r="L36"/>
  <c r="K36"/>
  <c r="N35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</calcChain>
</file>

<file path=xl/sharedStrings.xml><?xml version="1.0" encoding="utf-8"?>
<sst xmlns="http://schemas.openxmlformats.org/spreadsheetml/2006/main" count="139" uniqueCount="139">
  <si>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</si>
  <si>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</si>
  <si>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</si>
  <si>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</si>
  <si>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</si>
  <si>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</si>
  <si>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</si>
  <si>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</si>
  <si>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</si>
  <si>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</si>
  <si>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</si>
  <si>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</si>
  <si>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</si>
  <si>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</si>
  <si>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</si>
  <si>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</si>
  <si>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</si>
  <si>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</si>
  <si>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</si>
  <si>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</si>
  <si>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</si>
  <si>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</si>
  <si>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</si>
  <si>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</si>
  <si>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</si>
  <si>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</si>
  <si>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</si>
  <si>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</si>
  <si>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</si>
  <si>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</si>
  <si>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</si>
  <si>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</si>
  <si>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</si>
  <si>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</si>
  <si>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</si>
  <si>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</si>
  <si>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</si>
  <si>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</si>
  <si>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</si>
  <si>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</si>
  <si>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</si>
  <si>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</si>
  <si>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</si>
  <si>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</si>
  <si>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</si>
  <si>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</si>
  <si>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</si>
  <si>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</si>
  <si>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</si>
  <si>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</si>
  <si>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</si>
  <si>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</si>
  <si>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</si>
  <si>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</si>
  <si>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</si>
  <si>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</si>
  <si>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3050</t>
  </si>
  <si>
    <t>Пільгове медичне обслуговування осіб, які постраждали внаслідок Чорнобильської катастрофи</t>
  </si>
  <si>
    <t>3090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</si>
  <si>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</si>
  <si>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</si>
  <si>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</si>
  <si>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</si>
  <si>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</si>
  <si>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</si>
  <si>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</si>
  <si>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3123</t>
  </si>
  <si>
    <t>Заходи державної політики з питань сім`ї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</si>
  <si>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</si>
  <si>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</si>
  <si>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</si>
  <si>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</si>
  <si>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</si>
  <si>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</si>
  <si>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</si>
  <si>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</si>
  <si>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</si>
  <si>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</si>
  <si>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</si>
  <si>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</si>
  <si>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</si>
  <si>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</si>
  <si>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</si>
  <si>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</si>
  <si>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</si>
  <si>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</si>
  <si>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</si>
  <si>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</si>
  <si>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</si>
  <si>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</si>
  <si>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</si>
  <si>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</si>
  <si>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</si>
  <si>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</si>
  <si>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</si>
  <si>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</si>
  <si>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5032</t>
  </si>
  <si>
    <t>Фінансова підтримка дитячо-юнацьких спортивних шкіл фізкультурно-спортивних товариств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</si>
  <si>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</si>
  <si>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</si>
  <si>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</si>
  <si>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</si>
  <si>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7000</t>
  </si>
  <si>
    <t>Економічна діяльність</t>
  </si>
  <si>
    <t>7110</t>
  </si>
  <si>
    <t>Реалізація програм в галузі сільського господарства</t>
  </si>
  <si>
    <t>7610</t>
  </si>
  <si>
    <t>Сприяння розвитку малого та середнього підприємництва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</si>
  <si>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</si>
  <si>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</si>
  <si>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</si>
  <si>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</si>
  <si>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8220</t>
  </si>
  <si>
    <t>Заходи та роботи з мобілізаційної підготовки місцевого значення</t>
  </si>
  <si>
    <t>8320</t>
  </si>
  <si>
    <t>Збереження природно-заповідного фонду</t>
  </si>
  <si>
    <t>8700</t>
  </si>
  <si>
    <t>Резервний фонд</t>
  </si>
  <si>
    <t>9000</t>
  </si>
  <si>
    <t>Міжбюджетні трансферти</t>
  </si>
  <si>
    <t>9150</t>
  </si>
  <si>
    <t>Інші дотації з місцевого бюджету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</si>
  <si>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</si>
  <si>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</si>
  <si>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</si>
  <si>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</si>
  <si>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9770</t>
  </si>
  <si>
    <t>Інші субвенції з місцевого бюджету</t>
  </si>
  <si>
    <t xml:space="preserve"> </t>
  </si>
  <si>
    <t xml:space="preserve">Усього </t>
  </si>
  <si>
    <t>% до річних призначень з урахуванням змін</t>
  </si>
  <si>
    <t>Кредитування загального фонду</t>
  </si>
  <si>
    <t xml:space="preserve">% до річних призначень </t>
  </si>
  <si>
    <t xml:space="preserve">  Виконання по районному бюджету за І квартал 2020 року</t>
  </si>
  <si>
    <t>до рішення ХХVІІ сесії VІІ  скликання</t>
  </si>
  <si>
    <t xml:space="preserve">від 23 червня  2020р." Про звіт про виконання </t>
  </si>
  <si>
    <t>районного бюджету за І квартал 2020 року"</t>
  </si>
  <si>
    <t>Додаток 3</t>
  </si>
  <si>
    <t>Начальник фінансового управління                                                                            Світлана АЛЕМША</t>
  </si>
</sst>
</file>

<file path=xl/styles.xml><?xml version="1.0" encoding="utf-8"?>
<styleSheet xmlns="http://schemas.openxmlformats.org/spreadsheetml/2006/main">
  <numFmts count="1">
    <numFmt numFmtId="164" formatCode="#0.00"/>
  </numFmts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8"/>
      <name val="Arial Cyr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9"/>
  <sheetViews>
    <sheetView tabSelected="1" topLeftCell="A46" workbookViewId="0">
      <selection activeCell="C64" sqref="C64"/>
    </sheetView>
  </sheetViews>
  <sheetFormatPr defaultRowHeight="12.75"/>
  <cols>
    <col min="1" max="1" width="10.7109375" customWidth="1"/>
    <col min="2" max="2" width="50.7109375" customWidth="1"/>
    <col min="3" max="3" width="12.85546875" customWidth="1"/>
    <col min="4" max="4" width="12.28515625" customWidth="1"/>
    <col min="5" max="6" width="15.7109375" hidden="1" customWidth="1"/>
    <col min="7" max="7" width="1.140625" hidden="1" customWidth="1"/>
    <col min="8" max="8" width="13.140625" customWidth="1"/>
    <col min="9" max="14" width="15.7109375" hidden="1" customWidth="1"/>
    <col min="15" max="15" width="10.42578125" customWidth="1"/>
    <col min="16" max="16" width="11.28515625" customWidth="1"/>
  </cols>
  <sheetData>
    <row r="1" spans="1:16">
      <c r="H1" s="13" t="s">
        <v>137</v>
      </c>
    </row>
    <row r="2" spans="1:16">
      <c r="H2" s="14" t="s">
        <v>134</v>
      </c>
    </row>
    <row r="3" spans="1:16">
      <c r="H3" s="14" t="s">
        <v>135</v>
      </c>
    </row>
    <row r="4" spans="1:16">
      <c r="H4" s="14" t="s">
        <v>136</v>
      </c>
    </row>
    <row r="5" spans="1:16">
      <c r="H5" s="12"/>
    </row>
    <row r="6" spans="1:16" ht="18.75">
      <c r="A6" s="16" t="s">
        <v>133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>
      <c r="A7" s="17" t="s">
        <v>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>
      <c r="L8" s="1" t="s">
        <v>1</v>
      </c>
    </row>
    <row r="9" spans="1:16" s="2" customFormat="1" ht="85.5" customHeight="1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  <c r="O9" s="3" t="s">
        <v>130</v>
      </c>
      <c r="P9" s="3" t="s">
        <v>132</v>
      </c>
    </row>
    <row r="10" spans="1:16">
      <c r="A10" s="4" t="s">
        <v>16</v>
      </c>
      <c r="B10" s="5" t="s">
        <v>17</v>
      </c>
      <c r="C10" s="6">
        <v>3261000</v>
      </c>
      <c r="D10" s="6">
        <v>3261000</v>
      </c>
      <c r="E10" s="6">
        <v>2028678</v>
      </c>
      <c r="F10" s="6">
        <v>845373.25</v>
      </c>
      <c r="G10" s="6">
        <v>0</v>
      </c>
      <c r="H10" s="6">
        <v>830223.32000000007</v>
      </c>
      <c r="I10" s="6">
        <v>15149.93</v>
      </c>
      <c r="J10" s="6">
        <v>137544.46000000002</v>
      </c>
      <c r="K10" s="6">
        <f t="shared" ref="K10:K41" si="0">E10-F10</f>
        <v>1183304.75</v>
      </c>
      <c r="L10" s="6">
        <f t="shared" ref="L10:L41" si="1">D10-F10</f>
        <v>2415626.75</v>
      </c>
      <c r="M10" s="6">
        <f t="shared" ref="M10:M41" si="2">IF(E10=0,0,(F10/E10)*100)</f>
        <v>41.671140023207229</v>
      </c>
      <c r="N10" s="6">
        <f t="shared" ref="N10:N41" si="3">D10-H10</f>
        <v>2430776.6799999997</v>
      </c>
      <c r="O10" s="6">
        <f>H10/D10*100</f>
        <v>25.459163446795465</v>
      </c>
      <c r="P10" s="6">
        <f>H10/C10*100</f>
        <v>25.459163446795465</v>
      </c>
    </row>
    <row r="11" spans="1:16" ht="51">
      <c r="A11" s="7" t="s">
        <v>18</v>
      </c>
      <c r="B11" s="8" t="s">
        <v>19</v>
      </c>
      <c r="C11" s="9">
        <v>2111000</v>
      </c>
      <c r="D11" s="9">
        <v>2111000</v>
      </c>
      <c r="E11" s="9">
        <v>1017800</v>
      </c>
      <c r="F11" s="9">
        <v>704680.51</v>
      </c>
      <c r="G11" s="9">
        <v>0</v>
      </c>
      <c r="H11" s="9">
        <v>690988.72000000009</v>
      </c>
      <c r="I11" s="9">
        <v>13691.79</v>
      </c>
      <c r="J11" s="9">
        <v>135712.31</v>
      </c>
      <c r="K11" s="9">
        <f t="shared" si="0"/>
        <v>313119.49</v>
      </c>
      <c r="L11" s="9">
        <f t="shared" si="1"/>
        <v>1406319.49</v>
      </c>
      <c r="M11" s="9">
        <f t="shared" si="2"/>
        <v>69.235656317547651</v>
      </c>
      <c r="N11" s="9">
        <f t="shared" si="3"/>
        <v>1420011.2799999998</v>
      </c>
      <c r="O11" s="6">
        <f t="shared" ref="O11:O67" si="4">H11/D11*100</f>
        <v>32.732767408810993</v>
      </c>
      <c r="P11" s="6">
        <f t="shared" ref="P11:P66" si="5">H11/C11*100</f>
        <v>32.732767408810993</v>
      </c>
    </row>
    <row r="12" spans="1:16">
      <c r="A12" s="7" t="s">
        <v>20</v>
      </c>
      <c r="B12" s="8" t="s">
        <v>21</v>
      </c>
      <c r="C12" s="9">
        <v>1150000</v>
      </c>
      <c r="D12" s="9">
        <v>1150000</v>
      </c>
      <c r="E12" s="9">
        <v>1010878</v>
      </c>
      <c r="F12" s="9">
        <v>140692.74</v>
      </c>
      <c r="G12" s="9">
        <v>0</v>
      </c>
      <c r="H12" s="9">
        <v>139234.6</v>
      </c>
      <c r="I12" s="9">
        <v>1458.14</v>
      </c>
      <c r="J12" s="9">
        <v>1832.15</v>
      </c>
      <c r="K12" s="9">
        <f t="shared" si="0"/>
        <v>870185.26</v>
      </c>
      <c r="L12" s="9">
        <f t="shared" si="1"/>
        <v>1009307.26</v>
      </c>
      <c r="M12" s="9">
        <f t="shared" si="2"/>
        <v>13.917875351921793</v>
      </c>
      <c r="N12" s="9">
        <f t="shared" si="3"/>
        <v>1010765.4</v>
      </c>
      <c r="O12" s="6">
        <f t="shared" si="4"/>
        <v>12.107356521739131</v>
      </c>
      <c r="P12" s="6">
        <f t="shared" si="5"/>
        <v>12.107356521739131</v>
      </c>
    </row>
    <row r="13" spans="1:16">
      <c r="A13" s="4" t="s">
        <v>22</v>
      </c>
      <c r="B13" s="5" t="s">
        <v>23</v>
      </c>
      <c r="C13" s="6">
        <v>46166800</v>
      </c>
      <c r="D13" s="6">
        <v>46546219</v>
      </c>
      <c r="E13" s="6">
        <v>15277520</v>
      </c>
      <c r="F13" s="6">
        <v>11097837.890000002</v>
      </c>
      <c r="G13" s="6">
        <v>0</v>
      </c>
      <c r="H13" s="6">
        <v>10982578.6</v>
      </c>
      <c r="I13" s="6">
        <v>115259.29</v>
      </c>
      <c r="J13" s="6">
        <v>3924322.5899999994</v>
      </c>
      <c r="K13" s="6">
        <f t="shared" si="0"/>
        <v>4179682.1099999975</v>
      </c>
      <c r="L13" s="6">
        <f t="shared" si="1"/>
        <v>35448381.109999999</v>
      </c>
      <c r="M13" s="6">
        <f t="shared" si="2"/>
        <v>72.641619124046329</v>
      </c>
      <c r="N13" s="6">
        <f t="shared" si="3"/>
        <v>35563640.399999999</v>
      </c>
      <c r="O13" s="6">
        <f t="shared" si="4"/>
        <v>23.594996190775454</v>
      </c>
      <c r="P13" s="6">
        <f t="shared" si="5"/>
        <v>23.788910212533683</v>
      </c>
    </row>
    <row r="14" spans="1:16" ht="38.25">
      <c r="A14" s="7" t="s">
        <v>24</v>
      </c>
      <c r="B14" s="8" t="s">
        <v>25</v>
      </c>
      <c r="C14" s="9">
        <v>40653400</v>
      </c>
      <c r="D14" s="9">
        <v>40076475</v>
      </c>
      <c r="E14" s="9">
        <v>12545224</v>
      </c>
      <c r="F14" s="9">
        <v>9082768.3900000025</v>
      </c>
      <c r="G14" s="9">
        <v>0</v>
      </c>
      <c r="H14" s="9">
        <v>9032619.3900000006</v>
      </c>
      <c r="I14" s="9">
        <v>50149</v>
      </c>
      <c r="J14" s="9">
        <v>3619565.09</v>
      </c>
      <c r="K14" s="9">
        <f t="shared" si="0"/>
        <v>3462455.6099999975</v>
      </c>
      <c r="L14" s="9">
        <f t="shared" si="1"/>
        <v>30993706.609999999</v>
      </c>
      <c r="M14" s="9">
        <f t="shared" si="2"/>
        <v>72.400208956013884</v>
      </c>
      <c r="N14" s="9">
        <f t="shared" si="3"/>
        <v>31043855.609999999</v>
      </c>
      <c r="O14" s="6">
        <f t="shared" si="4"/>
        <v>22.538457761068059</v>
      </c>
      <c r="P14" s="6">
        <f t="shared" si="5"/>
        <v>22.218607521142143</v>
      </c>
    </row>
    <row r="15" spans="1:16" ht="25.5">
      <c r="A15" s="7" t="s">
        <v>26</v>
      </c>
      <c r="B15" s="8" t="s">
        <v>27</v>
      </c>
      <c r="C15" s="9">
        <v>625000</v>
      </c>
      <c r="D15" s="9">
        <v>805087</v>
      </c>
      <c r="E15" s="9">
        <v>370545</v>
      </c>
      <c r="F15" s="9">
        <v>305660.11</v>
      </c>
      <c r="G15" s="9">
        <v>0</v>
      </c>
      <c r="H15" s="9">
        <v>302660.11</v>
      </c>
      <c r="I15" s="9">
        <v>3000</v>
      </c>
      <c r="J15" s="9">
        <v>50981.11</v>
      </c>
      <c r="K15" s="9">
        <f t="shared" si="0"/>
        <v>64884.890000000014</v>
      </c>
      <c r="L15" s="9">
        <f t="shared" si="1"/>
        <v>499426.89</v>
      </c>
      <c r="M15" s="9">
        <f t="shared" si="2"/>
        <v>82.489335978086331</v>
      </c>
      <c r="N15" s="9">
        <f t="shared" si="3"/>
        <v>502426.89</v>
      </c>
      <c r="O15" s="6">
        <f t="shared" si="4"/>
        <v>37.593466296189106</v>
      </c>
      <c r="P15" s="6">
        <f t="shared" si="5"/>
        <v>48.425617599999995</v>
      </c>
    </row>
    <row r="16" spans="1:16">
      <c r="A16" s="7" t="s">
        <v>28</v>
      </c>
      <c r="B16" s="8" t="s">
        <v>29</v>
      </c>
      <c r="C16" s="9">
        <v>1309100</v>
      </c>
      <c r="D16" s="9">
        <v>1724126</v>
      </c>
      <c r="E16" s="9">
        <v>815020</v>
      </c>
      <c r="F16" s="9">
        <v>576717.92000000016</v>
      </c>
      <c r="G16" s="9">
        <v>0</v>
      </c>
      <c r="H16" s="9">
        <v>549129.22000000009</v>
      </c>
      <c r="I16" s="9">
        <v>27588.7</v>
      </c>
      <c r="J16" s="9">
        <v>52249.74</v>
      </c>
      <c r="K16" s="9">
        <f t="shared" si="0"/>
        <v>238302.07999999984</v>
      </c>
      <c r="L16" s="9">
        <f t="shared" si="1"/>
        <v>1147408.0799999998</v>
      </c>
      <c r="M16" s="9">
        <f t="shared" si="2"/>
        <v>70.761198498196393</v>
      </c>
      <c r="N16" s="9">
        <f t="shared" si="3"/>
        <v>1174996.7799999998</v>
      </c>
      <c r="O16" s="6">
        <f t="shared" si="4"/>
        <v>31.849715160028914</v>
      </c>
      <c r="P16" s="6">
        <f t="shared" si="5"/>
        <v>41.947079673057836</v>
      </c>
    </row>
    <row r="17" spans="1:16">
      <c r="A17" s="7" t="s">
        <v>30</v>
      </c>
      <c r="B17" s="8" t="s">
        <v>31</v>
      </c>
      <c r="C17" s="9">
        <v>963060</v>
      </c>
      <c r="D17" s="9">
        <v>1188255</v>
      </c>
      <c r="E17" s="9">
        <v>444273</v>
      </c>
      <c r="F17" s="9">
        <v>307903.52999999997</v>
      </c>
      <c r="G17" s="9">
        <v>0</v>
      </c>
      <c r="H17" s="9">
        <v>307903.52999999997</v>
      </c>
      <c r="I17" s="9">
        <v>0</v>
      </c>
      <c r="J17" s="9">
        <v>55277.91</v>
      </c>
      <c r="K17" s="9">
        <f t="shared" si="0"/>
        <v>136369.47000000003</v>
      </c>
      <c r="L17" s="9">
        <f t="shared" si="1"/>
        <v>880351.47</v>
      </c>
      <c r="M17" s="9">
        <f t="shared" si="2"/>
        <v>69.305028664807438</v>
      </c>
      <c r="N17" s="9">
        <f t="shared" si="3"/>
        <v>880351.47</v>
      </c>
      <c r="O17" s="6">
        <f t="shared" si="4"/>
        <v>25.912243584079171</v>
      </c>
      <c r="P17" s="6">
        <f t="shared" si="5"/>
        <v>31.97137561522646</v>
      </c>
    </row>
    <row r="18" spans="1:16">
      <c r="A18" s="7" t="s">
        <v>32</v>
      </c>
      <c r="B18" s="8" t="s">
        <v>33</v>
      </c>
      <c r="C18" s="9">
        <v>2086700</v>
      </c>
      <c r="D18" s="9">
        <v>2193160</v>
      </c>
      <c r="E18" s="9">
        <v>932772</v>
      </c>
      <c r="F18" s="9">
        <v>737958.58999999985</v>
      </c>
      <c r="G18" s="9">
        <v>0</v>
      </c>
      <c r="H18" s="9">
        <v>719737.12000000011</v>
      </c>
      <c r="I18" s="9">
        <v>18221.469999999998</v>
      </c>
      <c r="J18" s="9">
        <v>129837.82</v>
      </c>
      <c r="K18" s="9">
        <f t="shared" si="0"/>
        <v>194813.41000000015</v>
      </c>
      <c r="L18" s="9">
        <f t="shared" si="1"/>
        <v>1455201.4100000001</v>
      </c>
      <c r="M18" s="9">
        <f t="shared" si="2"/>
        <v>79.114573550664019</v>
      </c>
      <c r="N18" s="9">
        <f t="shared" si="3"/>
        <v>1473422.88</v>
      </c>
      <c r="O18" s="6">
        <f t="shared" si="4"/>
        <v>32.817355778876149</v>
      </c>
      <c r="P18" s="6">
        <f t="shared" si="5"/>
        <v>34.491643264484601</v>
      </c>
    </row>
    <row r="19" spans="1:16">
      <c r="A19" s="7" t="s">
        <v>34</v>
      </c>
      <c r="B19" s="8" t="s">
        <v>35</v>
      </c>
      <c r="C19" s="9">
        <v>7240</v>
      </c>
      <c r="D19" s="9">
        <v>7240</v>
      </c>
      <c r="E19" s="9">
        <v>1810</v>
      </c>
      <c r="F19" s="9">
        <v>1810</v>
      </c>
      <c r="G19" s="9">
        <v>0</v>
      </c>
      <c r="H19" s="9">
        <v>1810</v>
      </c>
      <c r="I19" s="9">
        <v>0</v>
      </c>
      <c r="J19" s="9">
        <v>0</v>
      </c>
      <c r="K19" s="9">
        <f t="shared" si="0"/>
        <v>0</v>
      </c>
      <c r="L19" s="9">
        <f t="shared" si="1"/>
        <v>5430</v>
      </c>
      <c r="M19" s="9">
        <f t="shared" si="2"/>
        <v>100</v>
      </c>
      <c r="N19" s="9">
        <f t="shared" si="3"/>
        <v>5430</v>
      </c>
      <c r="O19" s="6">
        <f t="shared" si="4"/>
        <v>25</v>
      </c>
      <c r="P19" s="6">
        <f t="shared" si="5"/>
        <v>25</v>
      </c>
    </row>
    <row r="20" spans="1:16">
      <c r="A20" s="7" t="s">
        <v>36</v>
      </c>
      <c r="B20" s="8" t="s">
        <v>37</v>
      </c>
      <c r="C20" s="9">
        <v>522300</v>
      </c>
      <c r="D20" s="9">
        <v>551876</v>
      </c>
      <c r="E20" s="9">
        <v>167876</v>
      </c>
      <c r="F20" s="9">
        <v>85019.35</v>
      </c>
      <c r="G20" s="9">
        <v>0</v>
      </c>
      <c r="H20" s="9">
        <v>68719.23000000001</v>
      </c>
      <c r="I20" s="9">
        <v>16300.119999999999</v>
      </c>
      <c r="J20" s="9">
        <v>16410.919999999998</v>
      </c>
      <c r="K20" s="9">
        <f t="shared" si="0"/>
        <v>82856.649999999994</v>
      </c>
      <c r="L20" s="9">
        <f t="shared" si="1"/>
        <v>466856.65</v>
      </c>
      <c r="M20" s="9">
        <f t="shared" si="2"/>
        <v>50.644136148109318</v>
      </c>
      <c r="N20" s="9">
        <f t="shared" si="3"/>
        <v>483156.77</v>
      </c>
      <c r="O20" s="6">
        <f t="shared" si="4"/>
        <v>12.451933042929936</v>
      </c>
      <c r="P20" s="6">
        <f t="shared" si="5"/>
        <v>13.157041929925331</v>
      </c>
    </row>
    <row r="21" spans="1:16">
      <c r="A21" s="4" t="s">
        <v>38</v>
      </c>
      <c r="B21" s="5" t="s">
        <v>39</v>
      </c>
      <c r="C21" s="6">
        <v>4922100</v>
      </c>
      <c r="D21" s="6">
        <v>9870255.5299999993</v>
      </c>
      <c r="E21" s="6">
        <v>9387121.5299999993</v>
      </c>
      <c r="F21" s="6">
        <v>7552859.7400000002</v>
      </c>
      <c r="G21" s="6">
        <v>0</v>
      </c>
      <c r="H21" s="6">
        <v>6554316.4900000002</v>
      </c>
      <c r="I21" s="6">
        <v>998543.24999999988</v>
      </c>
      <c r="J21" s="6">
        <v>387128.6</v>
      </c>
      <c r="K21" s="6">
        <f t="shared" si="0"/>
        <v>1834261.7899999991</v>
      </c>
      <c r="L21" s="6">
        <f t="shared" si="1"/>
        <v>2317395.7899999991</v>
      </c>
      <c r="M21" s="6">
        <f t="shared" si="2"/>
        <v>80.459805658870593</v>
      </c>
      <c r="N21" s="6">
        <f t="shared" si="3"/>
        <v>3315939.0399999991</v>
      </c>
      <c r="O21" s="6">
        <f t="shared" si="4"/>
        <v>66.40472954401821</v>
      </c>
      <c r="P21" s="6">
        <f t="shared" si="5"/>
        <v>133.16097783466407</v>
      </c>
    </row>
    <row r="22" spans="1:16" ht="25.5">
      <c r="A22" s="7" t="s">
        <v>40</v>
      </c>
      <c r="B22" s="8" t="s">
        <v>41</v>
      </c>
      <c r="C22" s="9">
        <v>4764000</v>
      </c>
      <c r="D22" s="9">
        <v>8106317.4900000002</v>
      </c>
      <c r="E22" s="9">
        <v>7995768.4900000002</v>
      </c>
      <c r="F22" s="9">
        <v>6310539.46</v>
      </c>
      <c r="G22" s="9">
        <v>0</v>
      </c>
      <c r="H22" s="9">
        <v>6023244.7999999998</v>
      </c>
      <c r="I22" s="9">
        <v>287294.65999999997</v>
      </c>
      <c r="J22" s="9">
        <v>385840.35</v>
      </c>
      <c r="K22" s="9">
        <f t="shared" si="0"/>
        <v>1685229.0300000003</v>
      </c>
      <c r="L22" s="9">
        <f t="shared" si="1"/>
        <v>1795778.0300000003</v>
      </c>
      <c r="M22" s="9">
        <f t="shared" si="2"/>
        <v>78.923488941586399</v>
      </c>
      <c r="N22" s="9">
        <f t="shared" si="3"/>
        <v>2083072.6900000004</v>
      </c>
      <c r="O22" s="6">
        <f t="shared" si="4"/>
        <v>74.303095177684668</v>
      </c>
      <c r="P22" s="6">
        <f t="shared" si="5"/>
        <v>126.43251049538202</v>
      </c>
    </row>
    <row r="23" spans="1:16" ht="38.25">
      <c r="A23" s="7" t="s">
        <v>42</v>
      </c>
      <c r="B23" s="8" t="s">
        <v>43</v>
      </c>
      <c r="C23" s="9">
        <v>80000</v>
      </c>
      <c r="D23" s="9">
        <v>1441328</v>
      </c>
      <c r="E23" s="9">
        <v>1068743</v>
      </c>
      <c r="F23" s="9">
        <v>980243</v>
      </c>
      <c r="G23" s="9">
        <v>0</v>
      </c>
      <c r="H23" s="9">
        <v>434994</v>
      </c>
      <c r="I23" s="9">
        <v>545249</v>
      </c>
      <c r="J23" s="9">
        <v>0</v>
      </c>
      <c r="K23" s="9">
        <f t="shared" si="0"/>
        <v>88500</v>
      </c>
      <c r="L23" s="9">
        <f t="shared" si="1"/>
        <v>461085</v>
      </c>
      <c r="M23" s="9">
        <f t="shared" si="2"/>
        <v>91.719244009083567</v>
      </c>
      <c r="N23" s="9">
        <f t="shared" si="3"/>
        <v>1006334</v>
      </c>
      <c r="O23" s="6">
        <f t="shared" si="4"/>
        <v>30.180083922604712</v>
      </c>
      <c r="P23" s="6">
        <f t="shared" si="5"/>
        <v>543.74250000000006</v>
      </c>
    </row>
    <row r="24" spans="1:16" ht="25.5">
      <c r="A24" s="7" t="s">
        <v>44</v>
      </c>
      <c r="B24" s="8" t="s">
        <v>45</v>
      </c>
      <c r="C24" s="9">
        <v>78100</v>
      </c>
      <c r="D24" s="9">
        <v>319610.03999999998</v>
      </c>
      <c r="E24" s="9">
        <v>319610.03999999998</v>
      </c>
      <c r="F24" s="9">
        <v>259077.28</v>
      </c>
      <c r="G24" s="9">
        <v>0</v>
      </c>
      <c r="H24" s="9">
        <v>93077.69</v>
      </c>
      <c r="I24" s="9">
        <v>165999.59</v>
      </c>
      <c r="J24" s="9">
        <v>1288.25</v>
      </c>
      <c r="K24" s="9">
        <f t="shared" si="0"/>
        <v>60532.75999999998</v>
      </c>
      <c r="L24" s="9">
        <f t="shared" si="1"/>
        <v>60532.75999999998</v>
      </c>
      <c r="M24" s="9">
        <f t="shared" si="2"/>
        <v>81.060432269274145</v>
      </c>
      <c r="N24" s="9">
        <f t="shared" si="3"/>
        <v>226532.34999999998</v>
      </c>
      <c r="O24" s="6">
        <f t="shared" si="4"/>
        <v>29.122267247925006</v>
      </c>
      <c r="P24" s="6">
        <f t="shared" si="5"/>
        <v>119.17758002560819</v>
      </c>
    </row>
    <row r="25" spans="1:16">
      <c r="A25" s="7" t="s">
        <v>46</v>
      </c>
      <c r="B25" s="8" t="s">
        <v>47</v>
      </c>
      <c r="C25" s="9">
        <v>0</v>
      </c>
      <c r="D25" s="9">
        <v>3000</v>
      </c>
      <c r="E25" s="9">
        <v>3000</v>
      </c>
      <c r="F25" s="9">
        <v>3000</v>
      </c>
      <c r="G25" s="9">
        <v>0</v>
      </c>
      <c r="H25" s="9">
        <v>3000</v>
      </c>
      <c r="I25" s="9">
        <v>0</v>
      </c>
      <c r="J25" s="9">
        <v>0</v>
      </c>
      <c r="K25" s="9">
        <f t="shared" si="0"/>
        <v>0</v>
      </c>
      <c r="L25" s="9">
        <f t="shared" si="1"/>
        <v>0</v>
      </c>
      <c r="M25" s="9">
        <f t="shared" si="2"/>
        <v>100</v>
      </c>
      <c r="N25" s="9">
        <f t="shared" si="3"/>
        <v>0</v>
      </c>
      <c r="O25" s="6">
        <f t="shared" si="4"/>
        <v>100</v>
      </c>
      <c r="P25" s="6" t="e">
        <f t="shared" si="5"/>
        <v>#DIV/0!</v>
      </c>
    </row>
    <row r="26" spans="1:16">
      <c r="A26" s="4" t="s">
        <v>48</v>
      </c>
      <c r="B26" s="5" t="s">
        <v>49</v>
      </c>
      <c r="C26" s="6">
        <v>5433200</v>
      </c>
      <c r="D26" s="6">
        <v>5932290.9199999999</v>
      </c>
      <c r="E26" s="6">
        <v>2672826.2400000002</v>
      </c>
      <c r="F26" s="6">
        <v>1695684.7500000002</v>
      </c>
      <c r="G26" s="6">
        <v>0</v>
      </c>
      <c r="H26" s="6">
        <v>1522088.91</v>
      </c>
      <c r="I26" s="6">
        <v>173595.84</v>
      </c>
      <c r="J26" s="6">
        <v>389563.41</v>
      </c>
      <c r="K26" s="6">
        <f t="shared" si="0"/>
        <v>977141.49</v>
      </c>
      <c r="L26" s="6">
        <f t="shared" si="1"/>
        <v>4236606.17</v>
      </c>
      <c r="M26" s="6">
        <f t="shared" si="2"/>
        <v>63.441638091670342</v>
      </c>
      <c r="N26" s="6">
        <f t="shared" si="3"/>
        <v>4410202.01</v>
      </c>
      <c r="O26" s="6">
        <f t="shared" si="4"/>
        <v>25.657691615703836</v>
      </c>
      <c r="P26" s="6">
        <f t="shared" si="5"/>
        <v>28.014593793712727</v>
      </c>
    </row>
    <row r="27" spans="1:16" ht="25.5">
      <c r="A27" s="7" t="s">
        <v>50</v>
      </c>
      <c r="B27" s="8" t="s">
        <v>51</v>
      </c>
      <c r="C27" s="9">
        <v>20000</v>
      </c>
      <c r="D27" s="9">
        <v>23220.799999999999</v>
      </c>
      <c r="E27" s="9">
        <v>6810</v>
      </c>
      <c r="F27" s="9">
        <v>1904.4</v>
      </c>
      <c r="G27" s="9">
        <v>0</v>
      </c>
      <c r="H27" s="9">
        <v>1872.88</v>
      </c>
      <c r="I27" s="9">
        <v>31.52</v>
      </c>
      <c r="J27" s="9">
        <v>1041.92</v>
      </c>
      <c r="K27" s="9">
        <f t="shared" si="0"/>
        <v>4905.6000000000004</v>
      </c>
      <c r="L27" s="9">
        <f t="shared" si="1"/>
        <v>21316.399999999998</v>
      </c>
      <c r="M27" s="9">
        <f t="shared" si="2"/>
        <v>27.964757709251103</v>
      </c>
      <c r="N27" s="9">
        <f t="shared" si="3"/>
        <v>21347.919999999998</v>
      </c>
      <c r="O27" s="6">
        <f t="shared" si="4"/>
        <v>8.0655274581409788</v>
      </c>
      <c r="P27" s="6">
        <f t="shared" si="5"/>
        <v>9.3643999999999998</v>
      </c>
    </row>
    <row r="28" spans="1:16" ht="38.25">
      <c r="A28" s="7" t="s">
        <v>52</v>
      </c>
      <c r="B28" s="8" t="s">
        <v>53</v>
      </c>
      <c r="C28" s="9">
        <v>21000</v>
      </c>
      <c r="D28" s="9">
        <v>21000</v>
      </c>
      <c r="E28" s="9">
        <v>9000</v>
      </c>
      <c r="F28" s="9">
        <v>2872.88</v>
      </c>
      <c r="G28" s="9">
        <v>0</v>
      </c>
      <c r="H28" s="9">
        <v>2872.88</v>
      </c>
      <c r="I28" s="9">
        <v>0</v>
      </c>
      <c r="J28" s="9">
        <v>0</v>
      </c>
      <c r="K28" s="9">
        <f t="shared" si="0"/>
        <v>6127.12</v>
      </c>
      <c r="L28" s="9">
        <f t="shared" si="1"/>
        <v>18127.12</v>
      </c>
      <c r="M28" s="9">
        <f t="shared" si="2"/>
        <v>31.920888888888889</v>
      </c>
      <c r="N28" s="9">
        <f t="shared" si="3"/>
        <v>18127.12</v>
      </c>
      <c r="O28" s="6">
        <f t="shared" si="4"/>
        <v>13.680380952380952</v>
      </c>
      <c r="P28" s="6">
        <f t="shared" si="5"/>
        <v>13.680380952380952</v>
      </c>
    </row>
    <row r="29" spans="1:16" ht="25.5">
      <c r="A29" s="7" t="s">
        <v>54</v>
      </c>
      <c r="B29" s="8" t="s">
        <v>55</v>
      </c>
      <c r="C29" s="9">
        <v>20000</v>
      </c>
      <c r="D29" s="9">
        <v>20000</v>
      </c>
      <c r="E29" s="9">
        <v>20000</v>
      </c>
      <c r="F29" s="9">
        <v>20000</v>
      </c>
      <c r="G29" s="9">
        <v>0</v>
      </c>
      <c r="H29" s="9">
        <v>20000</v>
      </c>
      <c r="I29" s="9">
        <v>0</v>
      </c>
      <c r="J29" s="9">
        <v>0</v>
      </c>
      <c r="K29" s="9">
        <f t="shared" si="0"/>
        <v>0</v>
      </c>
      <c r="L29" s="9">
        <f t="shared" si="1"/>
        <v>0</v>
      </c>
      <c r="M29" s="9">
        <f t="shared" si="2"/>
        <v>100</v>
      </c>
      <c r="N29" s="9">
        <f t="shared" si="3"/>
        <v>0</v>
      </c>
      <c r="O29" s="6">
        <f t="shared" si="4"/>
        <v>100</v>
      </c>
      <c r="P29" s="6">
        <f t="shared" si="5"/>
        <v>100</v>
      </c>
    </row>
    <row r="30" spans="1:16" ht="25.5">
      <c r="A30" s="7" t="s">
        <v>56</v>
      </c>
      <c r="B30" s="8" t="s">
        <v>57</v>
      </c>
      <c r="C30" s="9">
        <v>34200</v>
      </c>
      <c r="D30" s="9">
        <v>34200</v>
      </c>
      <c r="E30" s="9">
        <v>8400</v>
      </c>
      <c r="F30" s="9">
        <v>8400</v>
      </c>
      <c r="G30" s="9">
        <v>0</v>
      </c>
      <c r="H30" s="9">
        <v>5738.98</v>
      </c>
      <c r="I30" s="9">
        <v>2661.02</v>
      </c>
      <c r="J30" s="9">
        <v>0</v>
      </c>
      <c r="K30" s="9">
        <f t="shared" si="0"/>
        <v>0</v>
      </c>
      <c r="L30" s="9">
        <f t="shared" si="1"/>
        <v>25800</v>
      </c>
      <c r="M30" s="9">
        <f t="shared" si="2"/>
        <v>100</v>
      </c>
      <c r="N30" s="9">
        <f t="shared" si="3"/>
        <v>28461.02</v>
      </c>
      <c r="O30" s="6">
        <f t="shared" si="4"/>
        <v>16.780643274853798</v>
      </c>
      <c r="P30" s="6">
        <f t="shared" si="5"/>
        <v>16.780643274853798</v>
      </c>
    </row>
    <row r="31" spans="1:16" ht="25.5">
      <c r="A31" s="7" t="s">
        <v>58</v>
      </c>
      <c r="B31" s="8" t="s">
        <v>59</v>
      </c>
      <c r="C31" s="9">
        <v>19100</v>
      </c>
      <c r="D31" s="9">
        <v>19100</v>
      </c>
      <c r="E31" s="9">
        <v>3900</v>
      </c>
      <c r="F31" s="9">
        <v>3356.48</v>
      </c>
      <c r="G31" s="9">
        <v>0</v>
      </c>
      <c r="H31" s="9">
        <v>0</v>
      </c>
      <c r="I31" s="9">
        <v>3356.48</v>
      </c>
      <c r="J31" s="9">
        <v>3356.48</v>
      </c>
      <c r="K31" s="9">
        <f t="shared" si="0"/>
        <v>543.52</v>
      </c>
      <c r="L31" s="9">
        <f t="shared" si="1"/>
        <v>15743.52</v>
      </c>
      <c r="M31" s="9">
        <f t="shared" si="2"/>
        <v>86.063589743589745</v>
      </c>
      <c r="N31" s="9">
        <f t="shared" si="3"/>
        <v>19100</v>
      </c>
      <c r="O31" s="6">
        <f t="shared" si="4"/>
        <v>0</v>
      </c>
      <c r="P31" s="6">
        <f t="shared" si="5"/>
        <v>0</v>
      </c>
    </row>
    <row r="32" spans="1:16" ht="51">
      <c r="A32" s="7" t="s">
        <v>60</v>
      </c>
      <c r="B32" s="8" t="s">
        <v>61</v>
      </c>
      <c r="C32" s="9">
        <v>3800000</v>
      </c>
      <c r="D32" s="9">
        <v>4180469.12</v>
      </c>
      <c r="E32" s="9">
        <v>1855559.2400000002</v>
      </c>
      <c r="F32" s="9">
        <v>1238210.6099999996</v>
      </c>
      <c r="G32" s="9">
        <v>0</v>
      </c>
      <c r="H32" s="9">
        <v>1142092.2199999995</v>
      </c>
      <c r="I32" s="9">
        <v>96118.39</v>
      </c>
      <c r="J32" s="9">
        <v>366197.83</v>
      </c>
      <c r="K32" s="9">
        <f t="shared" si="0"/>
        <v>617348.63000000059</v>
      </c>
      <c r="L32" s="9">
        <f t="shared" si="1"/>
        <v>2942258.5100000007</v>
      </c>
      <c r="M32" s="9">
        <f t="shared" si="2"/>
        <v>66.729780613202067</v>
      </c>
      <c r="N32" s="9">
        <f t="shared" si="3"/>
        <v>3038376.9000000004</v>
      </c>
      <c r="O32" s="6">
        <f t="shared" si="4"/>
        <v>27.319714300389318</v>
      </c>
      <c r="P32" s="6">
        <f t="shared" si="5"/>
        <v>30.055058421052617</v>
      </c>
    </row>
    <row r="33" spans="1:16" ht="25.5">
      <c r="A33" s="7" t="s">
        <v>62</v>
      </c>
      <c r="B33" s="8" t="s">
        <v>63</v>
      </c>
      <c r="C33" s="9">
        <v>45000</v>
      </c>
      <c r="D33" s="9">
        <v>45000</v>
      </c>
      <c r="E33" s="9">
        <v>45000</v>
      </c>
      <c r="F33" s="9">
        <v>22895</v>
      </c>
      <c r="G33" s="9">
        <v>0</v>
      </c>
      <c r="H33" s="9">
        <v>22895</v>
      </c>
      <c r="I33" s="9">
        <v>0</v>
      </c>
      <c r="J33" s="9">
        <v>0</v>
      </c>
      <c r="K33" s="9">
        <f t="shared" si="0"/>
        <v>22105</v>
      </c>
      <c r="L33" s="9">
        <f t="shared" si="1"/>
        <v>22105</v>
      </c>
      <c r="M33" s="9">
        <f t="shared" si="2"/>
        <v>50.87777777777778</v>
      </c>
      <c r="N33" s="9">
        <f t="shared" si="3"/>
        <v>22105</v>
      </c>
      <c r="O33" s="6">
        <f t="shared" si="4"/>
        <v>50.87777777777778</v>
      </c>
      <c r="P33" s="6">
        <f t="shared" si="5"/>
        <v>50.87777777777778</v>
      </c>
    </row>
    <row r="34" spans="1:16" ht="25.5">
      <c r="A34" s="7" t="s">
        <v>64</v>
      </c>
      <c r="B34" s="8" t="s">
        <v>65</v>
      </c>
      <c r="C34" s="9">
        <v>500000</v>
      </c>
      <c r="D34" s="9">
        <v>582200</v>
      </c>
      <c r="E34" s="9">
        <v>262800</v>
      </c>
      <c r="F34" s="9">
        <v>243578.62000000002</v>
      </c>
      <c r="G34" s="9">
        <v>0</v>
      </c>
      <c r="H34" s="9">
        <v>180100.91000000003</v>
      </c>
      <c r="I34" s="9">
        <v>63477.71</v>
      </c>
      <c r="J34" s="9">
        <v>0</v>
      </c>
      <c r="K34" s="9">
        <f t="shared" si="0"/>
        <v>19221.379999999976</v>
      </c>
      <c r="L34" s="9">
        <f t="shared" si="1"/>
        <v>338621.38</v>
      </c>
      <c r="M34" s="9">
        <f t="shared" si="2"/>
        <v>92.685928462709299</v>
      </c>
      <c r="N34" s="9">
        <f t="shared" si="3"/>
        <v>402099.08999999997</v>
      </c>
      <c r="O34" s="6">
        <f t="shared" si="4"/>
        <v>30.934543112332534</v>
      </c>
      <c r="P34" s="6">
        <f t="shared" si="5"/>
        <v>36.020182000000005</v>
      </c>
    </row>
    <row r="35" spans="1:16">
      <c r="A35" s="7" t="s">
        <v>66</v>
      </c>
      <c r="B35" s="8" t="s">
        <v>67</v>
      </c>
      <c r="C35" s="9">
        <v>80000</v>
      </c>
      <c r="D35" s="9">
        <v>80000</v>
      </c>
      <c r="E35" s="9">
        <v>80000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 t="shared" si="0"/>
        <v>80000</v>
      </c>
      <c r="L35" s="9">
        <f t="shared" si="1"/>
        <v>80000</v>
      </c>
      <c r="M35" s="9">
        <f t="shared" si="2"/>
        <v>0</v>
      </c>
      <c r="N35" s="9">
        <f t="shared" si="3"/>
        <v>80000</v>
      </c>
      <c r="O35" s="6">
        <f t="shared" si="4"/>
        <v>0</v>
      </c>
      <c r="P35" s="6">
        <f t="shared" si="5"/>
        <v>0</v>
      </c>
    </row>
    <row r="36" spans="1:16" ht="25.5">
      <c r="A36" s="7" t="s">
        <v>68</v>
      </c>
      <c r="B36" s="8" t="s">
        <v>69</v>
      </c>
      <c r="C36" s="9">
        <v>82000</v>
      </c>
      <c r="D36" s="9">
        <v>74101</v>
      </c>
      <c r="E36" s="9">
        <v>74101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f t="shared" si="0"/>
        <v>74101</v>
      </c>
      <c r="L36" s="9">
        <f t="shared" si="1"/>
        <v>74101</v>
      </c>
      <c r="M36" s="9">
        <f t="shared" si="2"/>
        <v>0</v>
      </c>
      <c r="N36" s="9">
        <f t="shared" si="3"/>
        <v>74101</v>
      </c>
      <c r="O36" s="6">
        <f t="shared" si="4"/>
        <v>0</v>
      </c>
      <c r="P36" s="6">
        <f t="shared" si="5"/>
        <v>0</v>
      </c>
    </row>
    <row r="37" spans="1:16" ht="51">
      <c r="A37" s="7" t="s">
        <v>70</v>
      </c>
      <c r="B37" s="8" t="s">
        <v>71</v>
      </c>
      <c r="C37" s="9">
        <v>300000</v>
      </c>
      <c r="D37" s="9">
        <v>300000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f t="shared" si="0"/>
        <v>0</v>
      </c>
      <c r="L37" s="9">
        <f t="shared" si="1"/>
        <v>300000</v>
      </c>
      <c r="M37" s="9">
        <f t="shared" si="2"/>
        <v>0</v>
      </c>
      <c r="N37" s="9">
        <f t="shared" si="3"/>
        <v>300000</v>
      </c>
      <c r="O37" s="6">
        <f t="shared" si="4"/>
        <v>0</v>
      </c>
      <c r="P37" s="6">
        <f t="shared" si="5"/>
        <v>0</v>
      </c>
    </row>
    <row r="38" spans="1:16" ht="63.75">
      <c r="A38" s="7" t="s">
        <v>72</v>
      </c>
      <c r="B38" s="8" t="s">
        <v>73</v>
      </c>
      <c r="C38" s="9">
        <v>52400</v>
      </c>
      <c r="D38" s="9">
        <v>90500</v>
      </c>
      <c r="E38" s="9">
        <v>36128</v>
      </c>
      <c r="F38" s="9">
        <v>31671.35</v>
      </c>
      <c r="G38" s="9">
        <v>0</v>
      </c>
      <c r="H38" s="9">
        <v>24073.58</v>
      </c>
      <c r="I38" s="9">
        <v>7597.77</v>
      </c>
      <c r="J38" s="9">
        <v>7771.2</v>
      </c>
      <c r="K38" s="9">
        <f t="shared" si="0"/>
        <v>4456.6500000000015</v>
      </c>
      <c r="L38" s="9">
        <f t="shared" si="1"/>
        <v>58828.65</v>
      </c>
      <c r="M38" s="9">
        <f t="shared" si="2"/>
        <v>87.664277015057564</v>
      </c>
      <c r="N38" s="9">
        <f t="shared" si="3"/>
        <v>66426.42</v>
      </c>
      <c r="O38" s="6">
        <f t="shared" si="4"/>
        <v>26.600640883977906</v>
      </c>
      <c r="P38" s="6">
        <f t="shared" si="5"/>
        <v>45.941946564885498</v>
      </c>
    </row>
    <row r="39" spans="1:16" ht="51">
      <c r="A39" s="7" t="s">
        <v>74</v>
      </c>
      <c r="B39" s="8" t="s">
        <v>75</v>
      </c>
      <c r="C39" s="9">
        <v>41000</v>
      </c>
      <c r="D39" s="9">
        <v>41000</v>
      </c>
      <c r="E39" s="9">
        <v>17000</v>
      </c>
      <c r="F39" s="9">
        <v>11841.56</v>
      </c>
      <c r="G39" s="9">
        <v>0</v>
      </c>
      <c r="H39" s="9">
        <v>11841.56</v>
      </c>
      <c r="I39" s="9">
        <v>0</v>
      </c>
      <c r="J39" s="9">
        <v>120.79</v>
      </c>
      <c r="K39" s="9">
        <f t="shared" si="0"/>
        <v>5158.4400000000005</v>
      </c>
      <c r="L39" s="9">
        <f t="shared" si="1"/>
        <v>29158.440000000002</v>
      </c>
      <c r="M39" s="9">
        <f t="shared" si="2"/>
        <v>69.656235294117636</v>
      </c>
      <c r="N39" s="9">
        <f t="shared" si="3"/>
        <v>29158.440000000002</v>
      </c>
      <c r="O39" s="6">
        <f t="shared" si="4"/>
        <v>28.881853658536581</v>
      </c>
      <c r="P39" s="6">
        <f t="shared" si="5"/>
        <v>28.881853658536581</v>
      </c>
    </row>
    <row r="40" spans="1:16" ht="38.25">
      <c r="A40" s="7" t="s">
        <v>76</v>
      </c>
      <c r="B40" s="8" t="s">
        <v>77</v>
      </c>
      <c r="C40" s="9">
        <v>243500</v>
      </c>
      <c r="D40" s="9">
        <v>243500</v>
      </c>
      <c r="E40" s="9">
        <v>98628</v>
      </c>
      <c r="F40" s="9">
        <v>79687.28</v>
      </c>
      <c r="G40" s="9">
        <v>0</v>
      </c>
      <c r="H40" s="9">
        <v>79334.33</v>
      </c>
      <c r="I40" s="9">
        <v>352.95</v>
      </c>
      <c r="J40" s="9">
        <v>4164.1499999999996</v>
      </c>
      <c r="K40" s="9">
        <f t="shared" si="0"/>
        <v>18940.72</v>
      </c>
      <c r="L40" s="9">
        <f t="shared" si="1"/>
        <v>163812.72</v>
      </c>
      <c r="M40" s="9">
        <f t="shared" si="2"/>
        <v>80.79579835340877</v>
      </c>
      <c r="N40" s="9">
        <f t="shared" si="3"/>
        <v>164165.66999999998</v>
      </c>
      <c r="O40" s="6">
        <f t="shared" si="4"/>
        <v>32.580833675564676</v>
      </c>
      <c r="P40" s="6">
        <f t="shared" si="5"/>
        <v>32.580833675564676</v>
      </c>
    </row>
    <row r="41" spans="1:16" ht="25.5">
      <c r="A41" s="7" t="s">
        <v>78</v>
      </c>
      <c r="B41" s="8" t="s">
        <v>79</v>
      </c>
      <c r="C41" s="9">
        <v>175000</v>
      </c>
      <c r="D41" s="9">
        <v>178000</v>
      </c>
      <c r="E41" s="9">
        <v>155500</v>
      </c>
      <c r="F41" s="9">
        <v>31266.57</v>
      </c>
      <c r="G41" s="9">
        <v>0</v>
      </c>
      <c r="H41" s="9">
        <v>31266.57</v>
      </c>
      <c r="I41" s="9">
        <v>0</v>
      </c>
      <c r="J41" s="9">
        <v>6911.04</v>
      </c>
      <c r="K41" s="9">
        <f t="shared" si="0"/>
        <v>124233.43</v>
      </c>
      <c r="L41" s="9">
        <f t="shared" si="1"/>
        <v>146733.43</v>
      </c>
      <c r="M41" s="9">
        <f t="shared" si="2"/>
        <v>20.107118971061094</v>
      </c>
      <c r="N41" s="9">
        <f t="shared" si="3"/>
        <v>146733.43</v>
      </c>
      <c r="O41" s="6">
        <f t="shared" si="4"/>
        <v>17.565488764044943</v>
      </c>
      <c r="P41" s="6">
        <f t="shared" si="5"/>
        <v>17.866611428571428</v>
      </c>
    </row>
    <row r="42" spans="1:16">
      <c r="A42" s="4" t="s">
        <v>80</v>
      </c>
      <c r="B42" s="5" t="s">
        <v>81</v>
      </c>
      <c r="C42" s="6">
        <v>3460900</v>
      </c>
      <c r="D42" s="6">
        <v>3470900</v>
      </c>
      <c r="E42" s="6">
        <v>1728900</v>
      </c>
      <c r="F42" s="6">
        <v>1145320.9799999997</v>
      </c>
      <c r="G42" s="6">
        <v>0</v>
      </c>
      <c r="H42" s="6">
        <v>1135320.9799999997</v>
      </c>
      <c r="I42" s="6">
        <v>10000</v>
      </c>
      <c r="J42" s="6">
        <v>24211.4</v>
      </c>
      <c r="K42" s="6">
        <f t="shared" ref="K42:K66" si="6">E42-F42</f>
        <v>583579.02000000025</v>
      </c>
      <c r="L42" s="6">
        <f t="shared" ref="L42:L66" si="7">D42-F42</f>
        <v>2325579.0200000005</v>
      </c>
      <c r="M42" s="6">
        <f t="shared" ref="M42:M66" si="8">IF(E42=0,0,(F42/E42)*100)</f>
        <v>66.24564636474058</v>
      </c>
      <c r="N42" s="6">
        <f t="shared" ref="N42:N67" si="9">D42-H42</f>
        <v>2335579.0200000005</v>
      </c>
      <c r="O42" s="6">
        <f t="shared" si="4"/>
        <v>32.70970007778962</v>
      </c>
      <c r="P42" s="6">
        <f t="shared" si="5"/>
        <v>32.804212199138945</v>
      </c>
    </row>
    <row r="43" spans="1:16">
      <c r="A43" s="7" t="s">
        <v>82</v>
      </c>
      <c r="B43" s="8" t="s">
        <v>83</v>
      </c>
      <c r="C43" s="9">
        <v>1110500</v>
      </c>
      <c r="D43" s="9">
        <v>1110500</v>
      </c>
      <c r="E43" s="9">
        <v>515200</v>
      </c>
      <c r="F43" s="9">
        <v>346172.32</v>
      </c>
      <c r="G43" s="9">
        <v>0</v>
      </c>
      <c r="H43" s="9">
        <v>346172.32</v>
      </c>
      <c r="I43" s="9">
        <v>0</v>
      </c>
      <c r="J43" s="9">
        <v>7707.4</v>
      </c>
      <c r="K43" s="9">
        <f t="shared" si="6"/>
        <v>169027.68</v>
      </c>
      <c r="L43" s="9">
        <f t="shared" si="7"/>
        <v>764327.67999999993</v>
      </c>
      <c r="M43" s="9">
        <f t="shared" si="8"/>
        <v>67.191832298136646</v>
      </c>
      <c r="N43" s="9">
        <f t="shared" si="9"/>
        <v>764327.67999999993</v>
      </c>
      <c r="O43" s="6">
        <f t="shared" si="4"/>
        <v>31.172653759567766</v>
      </c>
      <c r="P43" s="6">
        <f t="shared" si="5"/>
        <v>31.172653759567766</v>
      </c>
    </row>
    <row r="44" spans="1:16">
      <c r="A44" s="7" t="s">
        <v>84</v>
      </c>
      <c r="B44" s="8" t="s">
        <v>85</v>
      </c>
      <c r="C44" s="9">
        <v>392700</v>
      </c>
      <c r="D44" s="9">
        <v>392700</v>
      </c>
      <c r="E44" s="9">
        <v>196300</v>
      </c>
      <c r="F44" s="9">
        <v>110038.78</v>
      </c>
      <c r="G44" s="9">
        <v>0</v>
      </c>
      <c r="H44" s="9">
        <v>110038.78</v>
      </c>
      <c r="I44" s="9">
        <v>0</v>
      </c>
      <c r="J44" s="9">
        <v>4993</v>
      </c>
      <c r="K44" s="9">
        <f t="shared" si="6"/>
        <v>86261.22</v>
      </c>
      <c r="L44" s="9">
        <f t="shared" si="7"/>
        <v>282661.21999999997</v>
      </c>
      <c r="M44" s="9">
        <f t="shared" si="8"/>
        <v>56.056434029546608</v>
      </c>
      <c r="N44" s="9">
        <f t="shared" si="9"/>
        <v>282661.21999999997</v>
      </c>
      <c r="O44" s="6">
        <f t="shared" si="4"/>
        <v>28.021079704609114</v>
      </c>
      <c r="P44" s="6">
        <f t="shared" si="5"/>
        <v>28.021079704609114</v>
      </c>
    </row>
    <row r="45" spans="1:16" ht="25.5">
      <c r="A45" s="7" t="s">
        <v>86</v>
      </c>
      <c r="B45" s="8" t="s">
        <v>87</v>
      </c>
      <c r="C45" s="9">
        <v>1420000</v>
      </c>
      <c r="D45" s="9">
        <v>1430000</v>
      </c>
      <c r="E45" s="9">
        <v>730600</v>
      </c>
      <c r="F45" s="9">
        <v>532910.24</v>
      </c>
      <c r="G45" s="9">
        <v>0</v>
      </c>
      <c r="H45" s="9">
        <v>522910.24</v>
      </c>
      <c r="I45" s="9">
        <v>10000</v>
      </c>
      <c r="J45" s="9">
        <v>9821</v>
      </c>
      <c r="K45" s="9">
        <f t="shared" si="6"/>
        <v>197689.76</v>
      </c>
      <c r="L45" s="9">
        <f t="shared" si="7"/>
        <v>897089.76</v>
      </c>
      <c r="M45" s="9">
        <f t="shared" si="8"/>
        <v>72.941450862304961</v>
      </c>
      <c r="N45" s="9">
        <f t="shared" si="9"/>
        <v>907089.76</v>
      </c>
      <c r="O45" s="6">
        <f t="shared" si="4"/>
        <v>36.567149650349648</v>
      </c>
      <c r="P45" s="6">
        <f t="shared" si="5"/>
        <v>36.824664788732392</v>
      </c>
    </row>
    <row r="46" spans="1:16" ht="25.5">
      <c r="A46" s="7" t="s">
        <v>88</v>
      </c>
      <c r="B46" s="8" t="s">
        <v>89</v>
      </c>
      <c r="C46" s="9">
        <v>467700</v>
      </c>
      <c r="D46" s="9">
        <v>467700</v>
      </c>
      <c r="E46" s="9">
        <v>241800</v>
      </c>
      <c r="F46" s="9">
        <v>154232.14000000001</v>
      </c>
      <c r="G46" s="9">
        <v>0</v>
      </c>
      <c r="H46" s="9">
        <v>154232.14000000001</v>
      </c>
      <c r="I46" s="9">
        <v>0</v>
      </c>
      <c r="J46" s="9">
        <v>1690</v>
      </c>
      <c r="K46" s="9">
        <f t="shared" si="6"/>
        <v>87567.859999999986</v>
      </c>
      <c r="L46" s="9">
        <f t="shared" si="7"/>
        <v>313467.86</v>
      </c>
      <c r="M46" s="9">
        <f t="shared" si="8"/>
        <v>63.785004135649302</v>
      </c>
      <c r="N46" s="9">
        <f t="shared" si="9"/>
        <v>313467.86</v>
      </c>
      <c r="O46" s="6">
        <f t="shared" si="4"/>
        <v>32.976724395980334</v>
      </c>
      <c r="P46" s="6">
        <f t="shared" si="5"/>
        <v>32.976724395980334</v>
      </c>
    </row>
    <row r="47" spans="1:16">
      <c r="A47" s="7" t="s">
        <v>90</v>
      </c>
      <c r="B47" s="8" t="s">
        <v>91</v>
      </c>
      <c r="C47" s="9">
        <v>70000</v>
      </c>
      <c r="D47" s="9">
        <v>70000</v>
      </c>
      <c r="E47" s="9">
        <v>45000</v>
      </c>
      <c r="F47" s="9">
        <v>1967.5</v>
      </c>
      <c r="G47" s="9">
        <v>0</v>
      </c>
      <c r="H47" s="9">
        <v>1967.5</v>
      </c>
      <c r="I47" s="9">
        <v>0</v>
      </c>
      <c r="J47" s="9">
        <v>0</v>
      </c>
      <c r="K47" s="9">
        <f t="shared" si="6"/>
        <v>43032.5</v>
      </c>
      <c r="L47" s="9">
        <f t="shared" si="7"/>
        <v>68032.5</v>
      </c>
      <c r="M47" s="9">
        <f t="shared" si="8"/>
        <v>4.3722222222222227</v>
      </c>
      <c r="N47" s="9">
        <f t="shared" si="9"/>
        <v>68032.5</v>
      </c>
      <c r="O47" s="6">
        <f t="shared" si="4"/>
        <v>2.8107142857142859</v>
      </c>
      <c r="P47" s="6">
        <f t="shared" si="5"/>
        <v>2.8107142857142859</v>
      </c>
    </row>
    <row r="48" spans="1:16">
      <c r="A48" s="4" t="s">
        <v>92</v>
      </c>
      <c r="B48" s="5" t="s">
        <v>93</v>
      </c>
      <c r="C48" s="6">
        <v>792000</v>
      </c>
      <c r="D48" s="6">
        <v>867845</v>
      </c>
      <c r="E48" s="6">
        <v>485595</v>
      </c>
      <c r="F48" s="6">
        <v>324563.90000000002</v>
      </c>
      <c r="G48" s="6">
        <v>0</v>
      </c>
      <c r="H48" s="6">
        <v>287132.93</v>
      </c>
      <c r="I48" s="6">
        <v>37430.97</v>
      </c>
      <c r="J48" s="6">
        <v>8771.0400000000009</v>
      </c>
      <c r="K48" s="6">
        <f t="shared" si="6"/>
        <v>161031.09999999998</v>
      </c>
      <c r="L48" s="6">
        <f t="shared" si="7"/>
        <v>543281.1</v>
      </c>
      <c r="M48" s="6">
        <f t="shared" si="8"/>
        <v>66.838394135030228</v>
      </c>
      <c r="N48" s="6">
        <f t="shared" si="9"/>
        <v>580712.07000000007</v>
      </c>
      <c r="O48" s="6">
        <f t="shared" si="4"/>
        <v>33.085738812806433</v>
      </c>
      <c r="P48" s="6">
        <f t="shared" si="5"/>
        <v>36.254157828282828</v>
      </c>
    </row>
    <row r="49" spans="1:16" ht="25.5">
      <c r="A49" s="7" t="s">
        <v>94</v>
      </c>
      <c r="B49" s="8" t="s">
        <v>95</v>
      </c>
      <c r="C49" s="9">
        <v>100000</v>
      </c>
      <c r="D49" s="9">
        <v>100000</v>
      </c>
      <c r="E49" s="9">
        <v>100000</v>
      </c>
      <c r="F49" s="9">
        <v>11490</v>
      </c>
      <c r="G49" s="9">
        <v>0</v>
      </c>
      <c r="H49" s="9">
        <v>11490</v>
      </c>
      <c r="I49" s="9">
        <v>0</v>
      </c>
      <c r="J49" s="9">
        <v>0</v>
      </c>
      <c r="K49" s="9">
        <f t="shared" si="6"/>
        <v>88510</v>
      </c>
      <c r="L49" s="9">
        <f t="shared" si="7"/>
        <v>88510</v>
      </c>
      <c r="M49" s="9">
        <f t="shared" si="8"/>
        <v>11.49</v>
      </c>
      <c r="N49" s="9">
        <f t="shared" si="9"/>
        <v>88510</v>
      </c>
      <c r="O49" s="6">
        <f t="shared" si="4"/>
        <v>11.49</v>
      </c>
      <c r="P49" s="6">
        <f t="shared" si="5"/>
        <v>11.49</v>
      </c>
    </row>
    <row r="50" spans="1:16" ht="25.5">
      <c r="A50" s="7" t="s">
        <v>96</v>
      </c>
      <c r="B50" s="8" t="s">
        <v>97</v>
      </c>
      <c r="C50" s="9">
        <v>410000</v>
      </c>
      <c r="D50" s="9">
        <v>485845</v>
      </c>
      <c r="E50" s="9">
        <v>232095</v>
      </c>
      <c r="F50" s="9">
        <v>218050.98</v>
      </c>
      <c r="G50" s="9">
        <v>0</v>
      </c>
      <c r="H50" s="9">
        <v>180620.01</v>
      </c>
      <c r="I50" s="9">
        <v>37430.97</v>
      </c>
      <c r="J50" s="9">
        <v>8771.0400000000009</v>
      </c>
      <c r="K50" s="9">
        <f t="shared" si="6"/>
        <v>14044.01999999999</v>
      </c>
      <c r="L50" s="9">
        <f t="shared" si="7"/>
        <v>267794.02</v>
      </c>
      <c r="M50" s="9">
        <f t="shared" si="8"/>
        <v>93.949020875072705</v>
      </c>
      <c r="N50" s="9">
        <f t="shared" si="9"/>
        <v>305224.99</v>
      </c>
      <c r="O50" s="6">
        <f t="shared" si="4"/>
        <v>37.176467803517582</v>
      </c>
      <c r="P50" s="6">
        <f t="shared" si="5"/>
        <v>44.053660975609759</v>
      </c>
    </row>
    <row r="51" spans="1:16" ht="38.25">
      <c r="A51" s="7" t="s">
        <v>98</v>
      </c>
      <c r="B51" s="8" t="s">
        <v>99</v>
      </c>
      <c r="C51" s="9">
        <v>75000</v>
      </c>
      <c r="D51" s="9">
        <v>75000</v>
      </c>
      <c r="E51" s="9">
        <v>75000</v>
      </c>
      <c r="F51" s="9">
        <v>35986.720000000001</v>
      </c>
      <c r="G51" s="9">
        <v>0</v>
      </c>
      <c r="H51" s="9">
        <v>35986.720000000001</v>
      </c>
      <c r="I51" s="9">
        <v>0</v>
      </c>
      <c r="J51" s="9">
        <v>0</v>
      </c>
      <c r="K51" s="9">
        <f t="shared" si="6"/>
        <v>39013.279999999999</v>
      </c>
      <c r="L51" s="9">
        <f t="shared" si="7"/>
        <v>39013.279999999999</v>
      </c>
      <c r="M51" s="9">
        <f t="shared" si="8"/>
        <v>47.982293333333338</v>
      </c>
      <c r="N51" s="9">
        <f t="shared" si="9"/>
        <v>39013.279999999999</v>
      </c>
      <c r="O51" s="6">
        <f t="shared" si="4"/>
        <v>47.982293333333338</v>
      </c>
      <c r="P51" s="6">
        <f t="shared" si="5"/>
        <v>47.982293333333338</v>
      </c>
    </row>
    <row r="52" spans="1:16" ht="38.25">
      <c r="A52" s="7" t="s">
        <v>100</v>
      </c>
      <c r="B52" s="8" t="s">
        <v>101</v>
      </c>
      <c r="C52" s="9">
        <v>207000</v>
      </c>
      <c r="D52" s="9">
        <v>207000</v>
      </c>
      <c r="E52" s="9">
        <v>78500</v>
      </c>
      <c r="F52" s="9">
        <v>59036.2</v>
      </c>
      <c r="G52" s="9">
        <v>0</v>
      </c>
      <c r="H52" s="9">
        <v>59036.2</v>
      </c>
      <c r="I52" s="9">
        <v>0</v>
      </c>
      <c r="J52" s="9">
        <v>0</v>
      </c>
      <c r="K52" s="9">
        <f t="shared" si="6"/>
        <v>19463.800000000003</v>
      </c>
      <c r="L52" s="9">
        <f t="shared" si="7"/>
        <v>147963.79999999999</v>
      </c>
      <c r="M52" s="9">
        <f t="shared" si="8"/>
        <v>75.205350318471332</v>
      </c>
      <c r="N52" s="9">
        <f t="shared" si="9"/>
        <v>147963.79999999999</v>
      </c>
      <c r="O52" s="6">
        <f t="shared" si="4"/>
        <v>28.519903381642507</v>
      </c>
      <c r="P52" s="6">
        <f t="shared" si="5"/>
        <v>28.519903381642507</v>
      </c>
    </row>
    <row r="53" spans="1:16">
      <c r="A53" s="4" t="s">
        <v>102</v>
      </c>
      <c r="B53" s="5" t="s">
        <v>103</v>
      </c>
      <c r="C53" s="6">
        <v>65500</v>
      </c>
      <c r="D53" s="6">
        <v>65500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f t="shared" si="6"/>
        <v>0</v>
      </c>
      <c r="L53" s="6">
        <f t="shared" si="7"/>
        <v>65500</v>
      </c>
      <c r="M53" s="6">
        <f t="shared" si="8"/>
        <v>0</v>
      </c>
      <c r="N53" s="6">
        <f t="shared" si="9"/>
        <v>65500</v>
      </c>
      <c r="O53" s="6">
        <f t="shared" si="4"/>
        <v>0</v>
      </c>
      <c r="P53" s="6">
        <f t="shared" si="5"/>
        <v>0</v>
      </c>
    </row>
    <row r="54" spans="1:16">
      <c r="A54" s="7" t="s">
        <v>104</v>
      </c>
      <c r="B54" s="8" t="s">
        <v>105</v>
      </c>
      <c r="C54" s="9">
        <v>45500</v>
      </c>
      <c r="D54" s="9">
        <v>45500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f t="shared" si="6"/>
        <v>0</v>
      </c>
      <c r="L54" s="9">
        <f t="shared" si="7"/>
        <v>45500</v>
      </c>
      <c r="M54" s="9">
        <f t="shared" si="8"/>
        <v>0</v>
      </c>
      <c r="N54" s="9">
        <f t="shared" si="9"/>
        <v>45500</v>
      </c>
      <c r="O54" s="6">
        <f t="shared" si="4"/>
        <v>0</v>
      </c>
      <c r="P54" s="6">
        <f t="shared" si="5"/>
        <v>0</v>
      </c>
    </row>
    <row r="55" spans="1:16">
      <c r="A55" s="7" t="s">
        <v>106</v>
      </c>
      <c r="B55" s="8" t="s">
        <v>107</v>
      </c>
      <c r="C55" s="9">
        <v>20000</v>
      </c>
      <c r="D55" s="9">
        <v>20000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f t="shared" si="6"/>
        <v>0</v>
      </c>
      <c r="L55" s="9">
        <f t="shared" si="7"/>
        <v>20000</v>
      </c>
      <c r="M55" s="9">
        <f t="shared" si="8"/>
        <v>0</v>
      </c>
      <c r="N55" s="9">
        <f t="shared" si="9"/>
        <v>20000</v>
      </c>
      <c r="O55" s="6">
        <f t="shared" si="4"/>
        <v>0</v>
      </c>
      <c r="P55" s="6">
        <f t="shared" si="5"/>
        <v>0</v>
      </c>
    </row>
    <row r="56" spans="1:16">
      <c r="A56" s="4" t="s">
        <v>108</v>
      </c>
      <c r="B56" s="5" t="s">
        <v>109</v>
      </c>
      <c r="C56" s="6">
        <v>540000</v>
      </c>
      <c r="D56" s="6">
        <v>542220</v>
      </c>
      <c r="E56" s="6">
        <v>465046</v>
      </c>
      <c r="F56" s="6">
        <v>36427.08</v>
      </c>
      <c r="G56" s="6">
        <v>0</v>
      </c>
      <c r="H56" s="6">
        <v>33794.980000000003</v>
      </c>
      <c r="I56" s="6">
        <v>2632.1</v>
      </c>
      <c r="J56" s="6">
        <v>0</v>
      </c>
      <c r="K56" s="6">
        <f t="shared" si="6"/>
        <v>428618.92</v>
      </c>
      <c r="L56" s="6">
        <f t="shared" si="7"/>
        <v>505792.92</v>
      </c>
      <c r="M56" s="6">
        <f t="shared" si="8"/>
        <v>7.8330057671714206</v>
      </c>
      <c r="N56" s="6">
        <f t="shared" si="9"/>
        <v>508425.02</v>
      </c>
      <c r="O56" s="6">
        <f t="shared" si="4"/>
        <v>6.2327062815831216</v>
      </c>
      <c r="P56" s="6">
        <f t="shared" si="5"/>
        <v>6.25832962962963</v>
      </c>
    </row>
    <row r="57" spans="1:16" ht="25.5">
      <c r="A57" s="7" t="s">
        <v>110</v>
      </c>
      <c r="B57" s="8" t="s">
        <v>111</v>
      </c>
      <c r="C57" s="9">
        <v>70000</v>
      </c>
      <c r="D57" s="9">
        <v>70000</v>
      </c>
      <c r="E57" s="9">
        <v>70000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f t="shared" si="6"/>
        <v>70000</v>
      </c>
      <c r="L57" s="9">
        <f t="shared" si="7"/>
        <v>70000</v>
      </c>
      <c r="M57" s="9">
        <f t="shared" si="8"/>
        <v>0</v>
      </c>
      <c r="N57" s="9">
        <f t="shared" si="9"/>
        <v>70000</v>
      </c>
      <c r="O57" s="6">
        <f t="shared" si="4"/>
        <v>0</v>
      </c>
      <c r="P57" s="6">
        <f t="shared" si="5"/>
        <v>0</v>
      </c>
    </row>
    <row r="58" spans="1:16" ht="25.5">
      <c r="A58" s="7" t="s">
        <v>112</v>
      </c>
      <c r="B58" s="8" t="s">
        <v>113</v>
      </c>
      <c r="C58" s="9">
        <v>110000</v>
      </c>
      <c r="D58" s="9">
        <v>110000</v>
      </c>
      <c r="E58" s="9">
        <v>100000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f t="shared" si="6"/>
        <v>100000</v>
      </c>
      <c r="L58" s="9">
        <f t="shared" si="7"/>
        <v>110000</v>
      </c>
      <c r="M58" s="9">
        <f t="shared" si="8"/>
        <v>0</v>
      </c>
      <c r="N58" s="9">
        <f t="shared" si="9"/>
        <v>110000</v>
      </c>
      <c r="O58" s="6">
        <f t="shared" si="4"/>
        <v>0</v>
      </c>
      <c r="P58" s="6">
        <f t="shared" si="5"/>
        <v>0</v>
      </c>
    </row>
    <row r="59" spans="1:16">
      <c r="A59" s="7" t="s">
        <v>114</v>
      </c>
      <c r="B59" s="8" t="s">
        <v>115</v>
      </c>
      <c r="C59" s="9">
        <v>110000</v>
      </c>
      <c r="D59" s="9">
        <v>112220</v>
      </c>
      <c r="E59" s="9">
        <v>45046</v>
      </c>
      <c r="F59" s="9">
        <v>36427.08</v>
      </c>
      <c r="G59" s="9">
        <v>0</v>
      </c>
      <c r="H59" s="9">
        <v>33794.980000000003</v>
      </c>
      <c r="I59" s="9">
        <v>2632.1</v>
      </c>
      <c r="J59" s="9">
        <v>0</v>
      </c>
      <c r="K59" s="9">
        <f t="shared" si="6"/>
        <v>8618.9199999999983</v>
      </c>
      <c r="L59" s="9">
        <f t="shared" si="7"/>
        <v>75792.92</v>
      </c>
      <c r="M59" s="9">
        <f t="shared" si="8"/>
        <v>80.866403232251486</v>
      </c>
      <c r="N59" s="9">
        <f t="shared" si="9"/>
        <v>78425.01999999999</v>
      </c>
      <c r="O59" s="6">
        <f t="shared" si="4"/>
        <v>30.114934949206919</v>
      </c>
      <c r="P59" s="6">
        <f t="shared" si="5"/>
        <v>30.722709090909095</v>
      </c>
    </row>
    <row r="60" spans="1:16">
      <c r="A60" s="7" t="s">
        <v>116</v>
      </c>
      <c r="B60" s="8" t="s">
        <v>117</v>
      </c>
      <c r="C60" s="9">
        <v>250000</v>
      </c>
      <c r="D60" s="9">
        <v>250000</v>
      </c>
      <c r="E60" s="9">
        <v>250000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f t="shared" si="6"/>
        <v>250000</v>
      </c>
      <c r="L60" s="9">
        <f t="shared" si="7"/>
        <v>250000</v>
      </c>
      <c r="M60" s="9">
        <f t="shared" si="8"/>
        <v>0</v>
      </c>
      <c r="N60" s="9">
        <f t="shared" si="9"/>
        <v>250000</v>
      </c>
      <c r="O60" s="6">
        <f t="shared" si="4"/>
        <v>0</v>
      </c>
      <c r="P60" s="6">
        <f t="shared" si="5"/>
        <v>0</v>
      </c>
    </row>
    <row r="61" spans="1:16">
      <c r="A61" s="4" t="s">
        <v>118</v>
      </c>
      <c r="B61" s="5" t="s">
        <v>119</v>
      </c>
      <c r="C61" s="6">
        <v>1971900</v>
      </c>
      <c r="D61" s="6">
        <v>2022400</v>
      </c>
      <c r="E61" s="6">
        <v>653860</v>
      </c>
      <c r="F61" s="6">
        <v>299700</v>
      </c>
      <c r="G61" s="6">
        <v>0</v>
      </c>
      <c r="H61" s="6">
        <v>299700</v>
      </c>
      <c r="I61" s="6">
        <v>0</v>
      </c>
      <c r="J61" s="6">
        <v>0</v>
      </c>
      <c r="K61" s="6">
        <f t="shared" si="6"/>
        <v>354160</v>
      </c>
      <c r="L61" s="6">
        <f t="shared" si="7"/>
        <v>1722700</v>
      </c>
      <c r="M61" s="6">
        <f t="shared" si="8"/>
        <v>45.835499954118617</v>
      </c>
      <c r="N61" s="6">
        <f t="shared" si="9"/>
        <v>1722700</v>
      </c>
      <c r="O61" s="6">
        <f t="shared" si="4"/>
        <v>14.819026898734178</v>
      </c>
      <c r="P61" s="6">
        <f t="shared" si="5"/>
        <v>15.198539479689641</v>
      </c>
    </row>
    <row r="62" spans="1:16">
      <c r="A62" s="7" t="s">
        <v>120</v>
      </c>
      <c r="B62" s="8" t="s">
        <v>121</v>
      </c>
      <c r="C62" s="9">
        <v>1871900</v>
      </c>
      <c r="D62" s="9">
        <v>1871900</v>
      </c>
      <c r="E62" s="9">
        <v>583360</v>
      </c>
      <c r="F62" s="9">
        <v>229200</v>
      </c>
      <c r="G62" s="9">
        <v>0</v>
      </c>
      <c r="H62" s="9">
        <v>229200</v>
      </c>
      <c r="I62" s="9">
        <v>0</v>
      </c>
      <c r="J62" s="9">
        <v>0</v>
      </c>
      <c r="K62" s="9">
        <f t="shared" si="6"/>
        <v>354160</v>
      </c>
      <c r="L62" s="9">
        <f t="shared" si="7"/>
        <v>1642700</v>
      </c>
      <c r="M62" s="9">
        <f t="shared" si="8"/>
        <v>39.289632473944046</v>
      </c>
      <c r="N62" s="9">
        <f t="shared" si="9"/>
        <v>1642700</v>
      </c>
      <c r="O62" s="6">
        <f t="shared" si="4"/>
        <v>12.244243816443186</v>
      </c>
      <c r="P62" s="6">
        <f t="shared" si="5"/>
        <v>12.244243816443186</v>
      </c>
    </row>
    <row r="63" spans="1:16" ht="63.75">
      <c r="A63" s="7" t="s">
        <v>122</v>
      </c>
      <c r="B63" s="8" t="s">
        <v>123</v>
      </c>
      <c r="C63" s="9">
        <v>0</v>
      </c>
      <c r="D63" s="9">
        <v>40000</v>
      </c>
      <c r="E63" s="9">
        <v>40000</v>
      </c>
      <c r="F63" s="9">
        <v>40000</v>
      </c>
      <c r="G63" s="9">
        <v>0</v>
      </c>
      <c r="H63" s="9">
        <v>40000</v>
      </c>
      <c r="I63" s="9">
        <v>0</v>
      </c>
      <c r="J63" s="9">
        <v>0</v>
      </c>
      <c r="K63" s="9">
        <f t="shared" si="6"/>
        <v>0</v>
      </c>
      <c r="L63" s="9">
        <f t="shared" si="7"/>
        <v>0</v>
      </c>
      <c r="M63" s="9">
        <f t="shared" si="8"/>
        <v>100</v>
      </c>
      <c r="N63" s="9">
        <f t="shared" si="9"/>
        <v>0</v>
      </c>
      <c r="O63" s="6">
        <f t="shared" si="4"/>
        <v>100</v>
      </c>
      <c r="P63" s="6" t="e">
        <f t="shared" si="5"/>
        <v>#DIV/0!</v>
      </c>
    </row>
    <row r="64" spans="1:16" ht="38.25">
      <c r="A64" s="7" t="s">
        <v>124</v>
      </c>
      <c r="B64" s="8" t="s">
        <v>125</v>
      </c>
      <c r="C64" s="9">
        <v>100000</v>
      </c>
      <c r="D64" s="9">
        <v>100000</v>
      </c>
      <c r="E64" s="9">
        <v>20000</v>
      </c>
      <c r="F64" s="9">
        <v>20000</v>
      </c>
      <c r="G64" s="9">
        <v>0</v>
      </c>
      <c r="H64" s="9">
        <v>20000</v>
      </c>
      <c r="I64" s="9">
        <v>0</v>
      </c>
      <c r="J64" s="9">
        <v>0</v>
      </c>
      <c r="K64" s="9">
        <f t="shared" si="6"/>
        <v>0</v>
      </c>
      <c r="L64" s="9">
        <f t="shared" si="7"/>
        <v>80000</v>
      </c>
      <c r="M64" s="9">
        <f t="shared" si="8"/>
        <v>100</v>
      </c>
      <c r="N64" s="9">
        <f t="shared" si="9"/>
        <v>80000</v>
      </c>
      <c r="O64" s="6">
        <f t="shared" si="4"/>
        <v>20</v>
      </c>
      <c r="P64" s="6">
        <f t="shared" si="5"/>
        <v>20</v>
      </c>
    </row>
    <row r="65" spans="1:16">
      <c r="A65" s="7" t="s">
        <v>126</v>
      </c>
      <c r="B65" s="8" t="s">
        <v>127</v>
      </c>
      <c r="C65" s="9">
        <v>0</v>
      </c>
      <c r="D65" s="9">
        <v>10500</v>
      </c>
      <c r="E65" s="9">
        <v>10500</v>
      </c>
      <c r="F65" s="9">
        <v>10500</v>
      </c>
      <c r="G65" s="9">
        <v>0</v>
      </c>
      <c r="H65" s="9">
        <v>10500</v>
      </c>
      <c r="I65" s="9">
        <v>0</v>
      </c>
      <c r="J65" s="9">
        <v>0</v>
      </c>
      <c r="K65" s="9">
        <f t="shared" si="6"/>
        <v>0</v>
      </c>
      <c r="L65" s="9">
        <f t="shared" si="7"/>
        <v>0</v>
      </c>
      <c r="M65" s="9">
        <f t="shared" si="8"/>
        <v>100</v>
      </c>
      <c r="N65" s="9">
        <f t="shared" si="9"/>
        <v>0</v>
      </c>
      <c r="O65" s="6">
        <f t="shared" si="4"/>
        <v>100</v>
      </c>
      <c r="P65" s="6"/>
    </row>
    <row r="66" spans="1:16">
      <c r="A66" s="4" t="s">
        <v>128</v>
      </c>
      <c r="B66" s="5" t="s">
        <v>129</v>
      </c>
      <c r="C66" s="6">
        <v>66613400</v>
      </c>
      <c r="D66" s="6">
        <v>72578630.449999988</v>
      </c>
      <c r="E66" s="6">
        <v>32699546.770000003</v>
      </c>
      <c r="F66" s="6">
        <v>22997767.589999996</v>
      </c>
      <c r="G66" s="6">
        <v>0</v>
      </c>
      <c r="H66" s="6">
        <v>21645156.209999997</v>
      </c>
      <c r="I66" s="6">
        <v>1352611.38</v>
      </c>
      <c r="J66" s="6">
        <v>4871541.5000000009</v>
      </c>
      <c r="K66" s="6">
        <f t="shared" si="6"/>
        <v>9701779.1800000072</v>
      </c>
      <c r="L66" s="6">
        <f t="shared" si="7"/>
        <v>49580862.859999992</v>
      </c>
      <c r="M66" s="6">
        <f t="shared" si="8"/>
        <v>70.330539293893693</v>
      </c>
      <c r="N66" s="6">
        <f t="shared" si="9"/>
        <v>50933474.239999995</v>
      </c>
      <c r="O66" s="6">
        <f t="shared" si="4"/>
        <v>29.823043057985949</v>
      </c>
      <c r="P66" s="6">
        <f t="shared" si="5"/>
        <v>32.493696778726203</v>
      </c>
    </row>
    <row r="67" spans="1:16">
      <c r="A67" s="11">
        <v>8831</v>
      </c>
      <c r="B67" s="10" t="s">
        <v>131</v>
      </c>
      <c r="C67" s="10">
        <v>95000</v>
      </c>
      <c r="D67" s="10">
        <v>95000</v>
      </c>
      <c r="E67" s="10"/>
      <c r="F67" s="10"/>
      <c r="G67" s="10"/>
      <c r="H67" s="10">
        <v>19000</v>
      </c>
      <c r="I67" s="10"/>
      <c r="J67" s="10"/>
      <c r="K67" s="10"/>
      <c r="L67" s="10"/>
      <c r="M67" s="10"/>
      <c r="N67" s="10">
        <f t="shared" si="9"/>
        <v>76000</v>
      </c>
      <c r="O67" s="6">
        <f t="shared" si="4"/>
        <v>20</v>
      </c>
      <c r="P67" s="6"/>
    </row>
    <row r="69" spans="1:16" s="15" customFormat="1">
      <c r="A69" s="15" t="s">
        <v>138</v>
      </c>
    </row>
  </sheetData>
  <mergeCells count="2">
    <mergeCell ref="A6:P6"/>
    <mergeCell ref="A7:P7"/>
  </mergeCells>
  <phoneticPr fontId="0" type="noConversion"/>
  <pageMargins left="0.31496062992125984" right="0.31496062992125984" top="0.39370078740157483" bottom="0.39370078740157483" header="0" footer="0"/>
  <pageSetup paperSize="9" scale="83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u251216</cp:lastModifiedBy>
  <cp:lastPrinted>2020-06-18T13:04:37Z</cp:lastPrinted>
  <dcterms:created xsi:type="dcterms:W3CDTF">2020-04-01T08:20:33Z</dcterms:created>
  <dcterms:modified xsi:type="dcterms:W3CDTF">2020-06-18T13:06:13Z</dcterms:modified>
</cp:coreProperties>
</file>