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75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analiz_vd0!$9:$9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F39" i="2" l="1"/>
  <c r="E39" i="2"/>
  <c r="D39" i="2"/>
  <c r="E28" i="2"/>
  <c r="G28" i="2" s="1"/>
  <c r="F28" i="2"/>
  <c r="D28" i="2"/>
  <c r="G23" i="2"/>
  <c r="E23" i="2"/>
  <c r="F23" i="2"/>
  <c r="D23" i="2"/>
  <c r="E17" i="2"/>
  <c r="G17" i="2" s="1"/>
  <c r="F17" i="2"/>
  <c r="D17" i="2"/>
  <c r="G11" i="2" l="1"/>
  <c r="G12" i="2"/>
  <c r="G14" i="2"/>
  <c r="G15" i="2"/>
  <c r="G16" i="2"/>
  <c r="G18" i="2"/>
  <c r="G19" i="2"/>
  <c r="G20" i="2"/>
  <c r="G21" i="2"/>
  <c r="G22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10" i="2"/>
  <c r="E13" i="2"/>
  <c r="F13" i="2"/>
  <c r="G13" i="2" s="1"/>
  <c r="D13" i="2"/>
</calcChain>
</file>

<file path=xl/sharedStrings.xml><?xml version="1.0" encoding="utf-8"?>
<sst xmlns="http://schemas.openxmlformats.org/spreadsheetml/2006/main" count="73" uniqueCount="73">
  <si>
    <t>Код</t>
  </si>
  <si>
    <t>Показник</t>
  </si>
  <si>
    <t>Затверджений план на рік</t>
  </si>
  <si>
    <t>План на рік з урахуванням змін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</si>
  <si>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</si>
  <si>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</si>
  <si>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</si>
  <si>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</si>
  <si>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</si>
  <si>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</si>
  <si>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</si>
  <si>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1080</t>
  </si>
  <si>
    <t>Надання спеціалізованої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</si>
  <si>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</si>
  <si>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</si>
  <si>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</si>
  <si>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</si>
  <si>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3032</t>
  </si>
  <si>
    <t>Надання пільг окремим категоріям громадян з оплати послуг зв`язку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</si>
  <si>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</si>
  <si>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</si>
  <si>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</si>
  <si>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</si>
  <si>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</si>
  <si>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</si>
  <si>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</si>
  <si>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</si>
  <si>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</si>
  <si>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</si>
  <si>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</si>
  <si>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</si>
  <si>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</si>
  <si>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</si>
  <si>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</si>
  <si>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</si>
  <si>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</si>
  <si>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</si>
  <si>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</si>
  <si>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</si>
  <si>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7100</t>
  </si>
  <si>
    <t>Сільське, лісове, рибне господарство та мисливство</t>
  </si>
  <si>
    <t>7110</t>
  </si>
  <si>
    <t>Реалізація програм в галузі сільського господарства</t>
  </si>
  <si>
    <t>8200</t>
  </si>
  <si>
    <t>Громадський порядок та безпека</t>
  </si>
  <si>
    <t>8240</t>
  </si>
  <si>
    <t>Заходи та роботи з територіальної оборони</t>
  </si>
  <si>
    <t>8300</t>
  </si>
  <si>
    <t>Охорона навколишнього природного середовища</t>
  </si>
  <si>
    <t>8320</t>
  </si>
  <si>
    <t>Збереження природно-заповідного фонду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</si>
  <si>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</si>
  <si>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</si>
  <si>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</si>
  <si>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</si>
  <si>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 xml:space="preserve"> </t>
  </si>
  <si>
    <t xml:space="preserve">Усього </t>
  </si>
  <si>
    <t>Касові видатки за 2021 рік</t>
  </si>
  <si>
    <t>Додаток 3</t>
  </si>
  <si>
    <t xml:space="preserve">від   2021р." Про звіт про виконання </t>
  </si>
  <si>
    <t>% до річних призначень з урахуванням змін</t>
  </si>
  <si>
    <t xml:space="preserve"> Виконання по районному бюджету за 2021 рік</t>
  </si>
  <si>
    <t>районного бюджету за 2021 рік"</t>
  </si>
  <si>
    <t>Освіта</t>
  </si>
  <si>
    <t>4000</t>
  </si>
  <si>
    <t>Культура i мистецтво</t>
  </si>
  <si>
    <t>5000</t>
  </si>
  <si>
    <t>Фiзична культура i спорт</t>
  </si>
  <si>
    <t>Соціальний захист та соціальне забезпечення</t>
  </si>
  <si>
    <t xml:space="preserve">Начальник фінансового відділу                                                                </t>
  </si>
  <si>
    <t xml:space="preserve"> Світлана АЛЕМША</t>
  </si>
  <si>
    <t>Начальник фінансового відділу</t>
  </si>
  <si>
    <t>до рішення одинадцятої сесії восьмого 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</si>
</sst>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/>
    <xf numFmtId="0" fontId="9" fillId="0" borderId="0"/>
    <xf numFmtId="0" fontId="10" fillId="0" borderId="3" applyNumberFormat="0" applyFill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3" fillId="22" borderId="6" applyNumberFormat="0" applyFont="0" applyAlignment="0" applyProtection="0"/>
    <xf numFmtId="0" fontId="1" fillId="22" borderId="6" applyNumberFormat="0" applyFont="0" applyAlignment="0" applyProtection="0"/>
    <xf numFmtId="0" fontId="16" fillId="21" borderId="7" applyNumberFormat="0" applyAlignment="0" applyProtection="0"/>
    <xf numFmtId="0" fontId="17" fillId="23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23" fillId="0" borderId="1" xfId="0" applyFont="1" applyBorder="1" applyAlignment="1">
      <alignment horizontal="center" wrapText="1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 wrapText="1"/>
    </xf>
    <xf numFmtId="4" fontId="1" fillId="0" borderId="1" xfId="1" applyNumberFormat="1" applyFill="1" applyBorder="1" applyAlignment="1">
      <alignment vertical="center"/>
    </xf>
    <xf numFmtId="0" fontId="1" fillId="24" borderId="1" xfId="1" applyFill="1" applyBorder="1" applyAlignment="1">
      <alignment horizontal="center" vertical="center"/>
    </xf>
    <xf numFmtId="0" fontId="1" fillId="24" borderId="1" xfId="1" applyFill="1" applyBorder="1" applyAlignment="1">
      <alignment vertical="center" wrapText="1"/>
    </xf>
    <xf numFmtId="4" fontId="1" fillId="24" borderId="1" xfId="1" applyNumberFormat="1" applyFill="1" applyBorder="1" applyAlignment="1">
      <alignment vertical="center"/>
    </xf>
    <xf numFmtId="0" fontId="23" fillId="24" borderId="1" xfId="0" quotePrefix="1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vertical="center" wrapText="1"/>
    </xf>
    <xf numFmtId="4" fontId="1" fillId="0" borderId="1" xfId="1" applyNumberFormat="1" applyFont="1" applyFill="1" applyBorder="1" applyAlignment="1">
      <alignment vertical="center"/>
    </xf>
    <xf numFmtId="0" fontId="24" fillId="0" borderId="1" xfId="1" applyFont="1" applyBorder="1" applyAlignment="1">
      <alignment vertical="center"/>
    </xf>
    <xf numFmtId="4" fontId="24" fillId="0" borderId="1" xfId="1" applyNumberFormat="1" applyFont="1" applyFill="1" applyBorder="1" applyAlignment="1">
      <alignment vertical="center"/>
    </xf>
    <xf numFmtId="4" fontId="24" fillId="0" borderId="0" xfId="1" applyNumberFormat="1" applyFont="1" applyAlignment="1">
      <alignment vertical="center"/>
    </xf>
    <xf numFmtId="0" fontId="24" fillId="0" borderId="0" xfId="1" applyFont="1"/>
    <xf numFmtId="4" fontId="24" fillId="24" borderId="1" xfId="1" applyNumberFormat="1" applyFont="1" applyFill="1" applyBorder="1" applyAlignment="1">
      <alignment vertical="center"/>
    </xf>
    <xf numFmtId="0" fontId="24" fillId="24" borderId="1" xfId="1" applyFont="1" applyFill="1" applyBorder="1" applyAlignment="1">
      <alignment horizontal="center" vertical="center"/>
    </xf>
    <xf numFmtId="0" fontId="24" fillId="24" borderId="1" xfId="1" applyFont="1" applyFill="1" applyBorder="1" applyAlignment="1">
      <alignment vertical="center" wrapText="1"/>
    </xf>
    <xf numFmtId="0" fontId="2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4" fontId="24" fillId="0" borderId="1" xfId="1" applyNumberFormat="1" applyFont="1" applyBorder="1" applyAlignment="1">
      <alignment vertical="center"/>
    </xf>
    <xf numFmtId="4" fontId="1" fillId="25" borderId="1" xfId="1" applyNumberFormat="1" applyFill="1" applyBorder="1" applyAlignment="1">
      <alignment vertical="center"/>
    </xf>
    <xf numFmtId="0" fontId="1" fillId="0" borderId="0" xfId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</cellXfs>
  <cellStyles count="62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вичайний 2" xfId="47"/>
    <cellStyle name="Звичайний 3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" xfId="0" builtinId="0"/>
    <cellStyle name="Обычный 2" xfId="1"/>
    <cellStyle name="Підсумок" xfId="53"/>
    <cellStyle name="Поганий" xfId="54"/>
    <cellStyle name="Примечание 2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B1" workbookViewId="0">
      <selection activeCell="A7" sqref="A7:G7"/>
    </sheetView>
  </sheetViews>
  <sheetFormatPr defaultRowHeight="12.75" x14ac:dyDescent="0.2"/>
  <cols>
    <col min="1" max="1" width="0" style="1" hidden="1" customWidth="1"/>
    <col min="2" max="2" width="12.7109375" style="7" customWidth="1"/>
    <col min="3" max="3" width="50.7109375" style="5" customWidth="1"/>
    <col min="4" max="7" width="15.7109375" style="1" customWidth="1"/>
    <col min="8" max="247" width="9.140625" style="1"/>
    <col min="248" max="248" width="12.7109375" style="1" customWidth="1"/>
    <col min="249" max="249" width="50.7109375" style="1" customWidth="1"/>
    <col min="250" max="263" width="15.7109375" style="1" customWidth="1"/>
    <col min="264" max="503" width="9.140625" style="1"/>
    <col min="504" max="504" width="12.7109375" style="1" customWidth="1"/>
    <col min="505" max="505" width="50.7109375" style="1" customWidth="1"/>
    <col min="506" max="519" width="15.7109375" style="1" customWidth="1"/>
    <col min="520" max="759" width="9.140625" style="1"/>
    <col min="760" max="760" width="12.7109375" style="1" customWidth="1"/>
    <col min="761" max="761" width="50.7109375" style="1" customWidth="1"/>
    <col min="762" max="775" width="15.7109375" style="1" customWidth="1"/>
    <col min="776" max="1015" width="9.140625" style="1"/>
    <col min="1016" max="1016" width="12.7109375" style="1" customWidth="1"/>
    <col min="1017" max="1017" width="50.7109375" style="1" customWidth="1"/>
    <col min="1018" max="1031" width="15.7109375" style="1" customWidth="1"/>
    <col min="1032" max="1271" width="9.140625" style="1"/>
    <col min="1272" max="1272" width="12.7109375" style="1" customWidth="1"/>
    <col min="1273" max="1273" width="50.7109375" style="1" customWidth="1"/>
    <col min="1274" max="1287" width="15.7109375" style="1" customWidth="1"/>
    <col min="1288" max="1527" width="9.140625" style="1"/>
    <col min="1528" max="1528" width="12.7109375" style="1" customWidth="1"/>
    <col min="1529" max="1529" width="50.7109375" style="1" customWidth="1"/>
    <col min="1530" max="1543" width="15.7109375" style="1" customWidth="1"/>
    <col min="1544" max="1783" width="9.140625" style="1"/>
    <col min="1784" max="1784" width="12.7109375" style="1" customWidth="1"/>
    <col min="1785" max="1785" width="50.7109375" style="1" customWidth="1"/>
    <col min="1786" max="1799" width="15.7109375" style="1" customWidth="1"/>
    <col min="1800" max="2039" width="9.140625" style="1"/>
    <col min="2040" max="2040" width="12.7109375" style="1" customWidth="1"/>
    <col min="2041" max="2041" width="50.7109375" style="1" customWidth="1"/>
    <col min="2042" max="2055" width="15.7109375" style="1" customWidth="1"/>
    <col min="2056" max="2295" width="9.140625" style="1"/>
    <col min="2296" max="2296" width="12.7109375" style="1" customWidth="1"/>
    <col min="2297" max="2297" width="50.7109375" style="1" customWidth="1"/>
    <col min="2298" max="2311" width="15.7109375" style="1" customWidth="1"/>
    <col min="2312" max="2551" width="9.140625" style="1"/>
    <col min="2552" max="2552" width="12.7109375" style="1" customWidth="1"/>
    <col min="2553" max="2553" width="50.7109375" style="1" customWidth="1"/>
    <col min="2554" max="2567" width="15.7109375" style="1" customWidth="1"/>
    <col min="2568" max="2807" width="9.140625" style="1"/>
    <col min="2808" max="2808" width="12.7109375" style="1" customWidth="1"/>
    <col min="2809" max="2809" width="50.7109375" style="1" customWidth="1"/>
    <col min="2810" max="2823" width="15.7109375" style="1" customWidth="1"/>
    <col min="2824" max="3063" width="9.140625" style="1"/>
    <col min="3064" max="3064" width="12.7109375" style="1" customWidth="1"/>
    <col min="3065" max="3065" width="50.7109375" style="1" customWidth="1"/>
    <col min="3066" max="3079" width="15.7109375" style="1" customWidth="1"/>
    <col min="3080" max="3319" width="9.140625" style="1"/>
    <col min="3320" max="3320" width="12.7109375" style="1" customWidth="1"/>
    <col min="3321" max="3321" width="50.7109375" style="1" customWidth="1"/>
    <col min="3322" max="3335" width="15.7109375" style="1" customWidth="1"/>
    <col min="3336" max="3575" width="9.140625" style="1"/>
    <col min="3576" max="3576" width="12.7109375" style="1" customWidth="1"/>
    <col min="3577" max="3577" width="50.7109375" style="1" customWidth="1"/>
    <col min="3578" max="3591" width="15.7109375" style="1" customWidth="1"/>
    <col min="3592" max="3831" width="9.140625" style="1"/>
    <col min="3832" max="3832" width="12.7109375" style="1" customWidth="1"/>
    <col min="3833" max="3833" width="50.7109375" style="1" customWidth="1"/>
    <col min="3834" max="3847" width="15.7109375" style="1" customWidth="1"/>
    <col min="3848" max="4087" width="9.140625" style="1"/>
    <col min="4088" max="4088" width="12.7109375" style="1" customWidth="1"/>
    <col min="4089" max="4089" width="50.7109375" style="1" customWidth="1"/>
    <col min="4090" max="4103" width="15.7109375" style="1" customWidth="1"/>
    <col min="4104" max="4343" width="9.140625" style="1"/>
    <col min="4344" max="4344" width="12.7109375" style="1" customWidth="1"/>
    <col min="4345" max="4345" width="50.7109375" style="1" customWidth="1"/>
    <col min="4346" max="4359" width="15.7109375" style="1" customWidth="1"/>
    <col min="4360" max="4599" width="9.140625" style="1"/>
    <col min="4600" max="4600" width="12.7109375" style="1" customWidth="1"/>
    <col min="4601" max="4601" width="50.7109375" style="1" customWidth="1"/>
    <col min="4602" max="4615" width="15.7109375" style="1" customWidth="1"/>
    <col min="4616" max="4855" width="9.140625" style="1"/>
    <col min="4856" max="4856" width="12.7109375" style="1" customWidth="1"/>
    <col min="4857" max="4857" width="50.7109375" style="1" customWidth="1"/>
    <col min="4858" max="4871" width="15.7109375" style="1" customWidth="1"/>
    <col min="4872" max="5111" width="9.140625" style="1"/>
    <col min="5112" max="5112" width="12.7109375" style="1" customWidth="1"/>
    <col min="5113" max="5113" width="50.7109375" style="1" customWidth="1"/>
    <col min="5114" max="5127" width="15.7109375" style="1" customWidth="1"/>
    <col min="5128" max="5367" width="9.140625" style="1"/>
    <col min="5368" max="5368" width="12.7109375" style="1" customWidth="1"/>
    <col min="5369" max="5369" width="50.7109375" style="1" customWidth="1"/>
    <col min="5370" max="5383" width="15.7109375" style="1" customWidth="1"/>
    <col min="5384" max="5623" width="9.140625" style="1"/>
    <col min="5624" max="5624" width="12.7109375" style="1" customWidth="1"/>
    <col min="5625" max="5625" width="50.7109375" style="1" customWidth="1"/>
    <col min="5626" max="5639" width="15.7109375" style="1" customWidth="1"/>
    <col min="5640" max="5879" width="9.140625" style="1"/>
    <col min="5880" max="5880" width="12.7109375" style="1" customWidth="1"/>
    <col min="5881" max="5881" width="50.7109375" style="1" customWidth="1"/>
    <col min="5882" max="5895" width="15.7109375" style="1" customWidth="1"/>
    <col min="5896" max="6135" width="9.140625" style="1"/>
    <col min="6136" max="6136" width="12.7109375" style="1" customWidth="1"/>
    <col min="6137" max="6137" width="50.7109375" style="1" customWidth="1"/>
    <col min="6138" max="6151" width="15.7109375" style="1" customWidth="1"/>
    <col min="6152" max="6391" width="9.140625" style="1"/>
    <col min="6392" max="6392" width="12.7109375" style="1" customWidth="1"/>
    <col min="6393" max="6393" width="50.7109375" style="1" customWidth="1"/>
    <col min="6394" max="6407" width="15.7109375" style="1" customWidth="1"/>
    <col min="6408" max="6647" width="9.140625" style="1"/>
    <col min="6648" max="6648" width="12.7109375" style="1" customWidth="1"/>
    <col min="6649" max="6649" width="50.7109375" style="1" customWidth="1"/>
    <col min="6650" max="6663" width="15.7109375" style="1" customWidth="1"/>
    <col min="6664" max="6903" width="9.140625" style="1"/>
    <col min="6904" max="6904" width="12.7109375" style="1" customWidth="1"/>
    <col min="6905" max="6905" width="50.7109375" style="1" customWidth="1"/>
    <col min="6906" max="6919" width="15.7109375" style="1" customWidth="1"/>
    <col min="6920" max="7159" width="9.140625" style="1"/>
    <col min="7160" max="7160" width="12.7109375" style="1" customWidth="1"/>
    <col min="7161" max="7161" width="50.7109375" style="1" customWidth="1"/>
    <col min="7162" max="7175" width="15.7109375" style="1" customWidth="1"/>
    <col min="7176" max="7415" width="9.140625" style="1"/>
    <col min="7416" max="7416" width="12.7109375" style="1" customWidth="1"/>
    <col min="7417" max="7417" width="50.7109375" style="1" customWidth="1"/>
    <col min="7418" max="7431" width="15.7109375" style="1" customWidth="1"/>
    <col min="7432" max="7671" width="9.140625" style="1"/>
    <col min="7672" max="7672" width="12.7109375" style="1" customWidth="1"/>
    <col min="7673" max="7673" width="50.7109375" style="1" customWidth="1"/>
    <col min="7674" max="7687" width="15.7109375" style="1" customWidth="1"/>
    <col min="7688" max="7927" width="9.140625" style="1"/>
    <col min="7928" max="7928" width="12.7109375" style="1" customWidth="1"/>
    <col min="7929" max="7929" width="50.7109375" style="1" customWidth="1"/>
    <col min="7930" max="7943" width="15.7109375" style="1" customWidth="1"/>
    <col min="7944" max="8183" width="9.140625" style="1"/>
    <col min="8184" max="8184" width="12.7109375" style="1" customWidth="1"/>
    <col min="8185" max="8185" width="50.7109375" style="1" customWidth="1"/>
    <col min="8186" max="8199" width="15.7109375" style="1" customWidth="1"/>
    <col min="8200" max="8439" width="9.140625" style="1"/>
    <col min="8440" max="8440" width="12.7109375" style="1" customWidth="1"/>
    <col min="8441" max="8441" width="50.7109375" style="1" customWidth="1"/>
    <col min="8442" max="8455" width="15.7109375" style="1" customWidth="1"/>
    <col min="8456" max="8695" width="9.140625" style="1"/>
    <col min="8696" max="8696" width="12.7109375" style="1" customWidth="1"/>
    <col min="8697" max="8697" width="50.7109375" style="1" customWidth="1"/>
    <col min="8698" max="8711" width="15.7109375" style="1" customWidth="1"/>
    <col min="8712" max="8951" width="9.140625" style="1"/>
    <col min="8952" max="8952" width="12.7109375" style="1" customWidth="1"/>
    <col min="8953" max="8953" width="50.7109375" style="1" customWidth="1"/>
    <col min="8954" max="8967" width="15.7109375" style="1" customWidth="1"/>
    <col min="8968" max="9207" width="9.140625" style="1"/>
    <col min="9208" max="9208" width="12.7109375" style="1" customWidth="1"/>
    <col min="9209" max="9209" width="50.7109375" style="1" customWidth="1"/>
    <col min="9210" max="9223" width="15.7109375" style="1" customWidth="1"/>
    <col min="9224" max="9463" width="9.140625" style="1"/>
    <col min="9464" max="9464" width="12.7109375" style="1" customWidth="1"/>
    <col min="9465" max="9465" width="50.7109375" style="1" customWidth="1"/>
    <col min="9466" max="9479" width="15.7109375" style="1" customWidth="1"/>
    <col min="9480" max="9719" width="9.140625" style="1"/>
    <col min="9720" max="9720" width="12.7109375" style="1" customWidth="1"/>
    <col min="9721" max="9721" width="50.7109375" style="1" customWidth="1"/>
    <col min="9722" max="9735" width="15.7109375" style="1" customWidth="1"/>
    <col min="9736" max="9975" width="9.140625" style="1"/>
    <col min="9976" max="9976" width="12.7109375" style="1" customWidth="1"/>
    <col min="9977" max="9977" width="50.7109375" style="1" customWidth="1"/>
    <col min="9978" max="9991" width="15.7109375" style="1" customWidth="1"/>
    <col min="9992" max="10231" width="9.140625" style="1"/>
    <col min="10232" max="10232" width="12.7109375" style="1" customWidth="1"/>
    <col min="10233" max="10233" width="50.7109375" style="1" customWidth="1"/>
    <col min="10234" max="10247" width="15.7109375" style="1" customWidth="1"/>
    <col min="10248" max="10487" width="9.140625" style="1"/>
    <col min="10488" max="10488" width="12.7109375" style="1" customWidth="1"/>
    <col min="10489" max="10489" width="50.7109375" style="1" customWidth="1"/>
    <col min="10490" max="10503" width="15.7109375" style="1" customWidth="1"/>
    <col min="10504" max="10743" width="9.140625" style="1"/>
    <col min="10744" max="10744" width="12.7109375" style="1" customWidth="1"/>
    <col min="10745" max="10745" width="50.7109375" style="1" customWidth="1"/>
    <col min="10746" max="10759" width="15.7109375" style="1" customWidth="1"/>
    <col min="10760" max="10999" width="9.140625" style="1"/>
    <col min="11000" max="11000" width="12.7109375" style="1" customWidth="1"/>
    <col min="11001" max="11001" width="50.7109375" style="1" customWidth="1"/>
    <col min="11002" max="11015" width="15.7109375" style="1" customWidth="1"/>
    <col min="11016" max="11255" width="9.140625" style="1"/>
    <col min="11256" max="11256" width="12.7109375" style="1" customWidth="1"/>
    <col min="11257" max="11257" width="50.7109375" style="1" customWidth="1"/>
    <col min="11258" max="11271" width="15.7109375" style="1" customWidth="1"/>
    <col min="11272" max="11511" width="9.140625" style="1"/>
    <col min="11512" max="11512" width="12.7109375" style="1" customWidth="1"/>
    <col min="11513" max="11513" width="50.7109375" style="1" customWidth="1"/>
    <col min="11514" max="11527" width="15.7109375" style="1" customWidth="1"/>
    <col min="11528" max="11767" width="9.140625" style="1"/>
    <col min="11768" max="11768" width="12.7109375" style="1" customWidth="1"/>
    <col min="11769" max="11769" width="50.7109375" style="1" customWidth="1"/>
    <col min="11770" max="11783" width="15.7109375" style="1" customWidth="1"/>
    <col min="11784" max="12023" width="9.140625" style="1"/>
    <col min="12024" max="12024" width="12.7109375" style="1" customWidth="1"/>
    <col min="12025" max="12025" width="50.7109375" style="1" customWidth="1"/>
    <col min="12026" max="12039" width="15.7109375" style="1" customWidth="1"/>
    <col min="12040" max="12279" width="9.140625" style="1"/>
    <col min="12280" max="12280" width="12.7109375" style="1" customWidth="1"/>
    <col min="12281" max="12281" width="50.7109375" style="1" customWidth="1"/>
    <col min="12282" max="12295" width="15.7109375" style="1" customWidth="1"/>
    <col min="12296" max="12535" width="9.140625" style="1"/>
    <col min="12536" max="12536" width="12.7109375" style="1" customWidth="1"/>
    <col min="12537" max="12537" width="50.7109375" style="1" customWidth="1"/>
    <col min="12538" max="12551" width="15.7109375" style="1" customWidth="1"/>
    <col min="12552" max="12791" width="9.140625" style="1"/>
    <col min="12792" max="12792" width="12.7109375" style="1" customWidth="1"/>
    <col min="12793" max="12793" width="50.7109375" style="1" customWidth="1"/>
    <col min="12794" max="12807" width="15.7109375" style="1" customWidth="1"/>
    <col min="12808" max="13047" width="9.140625" style="1"/>
    <col min="13048" max="13048" width="12.7109375" style="1" customWidth="1"/>
    <col min="13049" max="13049" width="50.7109375" style="1" customWidth="1"/>
    <col min="13050" max="13063" width="15.7109375" style="1" customWidth="1"/>
    <col min="13064" max="13303" width="9.140625" style="1"/>
    <col min="13304" max="13304" width="12.7109375" style="1" customWidth="1"/>
    <col min="13305" max="13305" width="50.7109375" style="1" customWidth="1"/>
    <col min="13306" max="13319" width="15.7109375" style="1" customWidth="1"/>
    <col min="13320" max="13559" width="9.140625" style="1"/>
    <col min="13560" max="13560" width="12.7109375" style="1" customWidth="1"/>
    <col min="13561" max="13561" width="50.7109375" style="1" customWidth="1"/>
    <col min="13562" max="13575" width="15.7109375" style="1" customWidth="1"/>
    <col min="13576" max="13815" width="9.140625" style="1"/>
    <col min="13816" max="13816" width="12.7109375" style="1" customWidth="1"/>
    <col min="13817" max="13817" width="50.7109375" style="1" customWidth="1"/>
    <col min="13818" max="13831" width="15.7109375" style="1" customWidth="1"/>
    <col min="13832" max="14071" width="9.140625" style="1"/>
    <col min="14072" max="14072" width="12.7109375" style="1" customWidth="1"/>
    <col min="14073" max="14073" width="50.7109375" style="1" customWidth="1"/>
    <col min="14074" max="14087" width="15.7109375" style="1" customWidth="1"/>
    <col min="14088" max="14327" width="9.140625" style="1"/>
    <col min="14328" max="14328" width="12.7109375" style="1" customWidth="1"/>
    <col min="14329" max="14329" width="50.7109375" style="1" customWidth="1"/>
    <col min="14330" max="14343" width="15.7109375" style="1" customWidth="1"/>
    <col min="14344" max="14583" width="9.140625" style="1"/>
    <col min="14584" max="14584" width="12.7109375" style="1" customWidth="1"/>
    <col min="14585" max="14585" width="50.7109375" style="1" customWidth="1"/>
    <col min="14586" max="14599" width="15.7109375" style="1" customWidth="1"/>
    <col min="14600" max="14839" width="9.140625" style="1"/>
    <col min="14840" max="14840" width="12.7109375" style="1" customWidth="1"/>
    <col min="14841" max="14841" width="50.7109375" style="1" customWidth="1"/>
    <col min="14842" max="14855" width="15.7109375" style="1" customWidth="1"/>
    <col min="14856" max="15095" width="9.140625" style="1"/>
    <col min="15096" max="15096" width="12.7109375" style="1" customWidth="1"/>
    <col min="15097" max="15097" width="50.7109375" style="1" customWidth="1"/>
    <col min="15098" max="15111" width="15.7109375" style="1" customWidth="1"/>
    <col min="15112" max="15351" width="9.140625" style="1"/>
    <col min="15352" max="15352" width="12.7109375" style="1" customWidth="1"/>
    <col min="15353" max="15353" width="50.7109375" style="1" customWidth="1"/>
    <col min="15354" max="15367" width="15.7109375" style="1" customWidth="1"/>
    <col min="15368" max="15607" width="9.140625" style="1"/>
    <col min="15608" max="15608" width="12.7109375" style="1" customWidth="1"/>
    <col min="15609" max="15609" width="50.7109375" style="1" customWidth="1"/>
    <col min="15610" max="15623" width="15.7109375" style="1" customWidth="1"/>
    <col min="15624" max="15863" width="9.140625" style="1"/>
    <col min="15864" max="15864" width="12.7109375" style="1" customWidth="1"/>
    <col min="15865" max="15865" width="50.7109375" style="1" customWidth="1"/>
    <col min="15866" max="15879" width="15.7109375" style="1" customWidth="1"/>
    <col min="15880" max="16119" width="9.140625" style="1"/>
    <col min="16120" max="16120" width="12.7109375" style="1" customWidth="1"/>
    <col min="16121" max="16121" width="50.7109375" style="1" customWidth="1"/>
    <col min="16122" max="16135" width="15.7109375" style="1" customWidth="1"/>
    <col min="16136" max="16384" width="9.140625" style="1"/>
  </cols>
  <sheetData>
    <row r="1" spans="1:8" customFormat="1" x14ac:dyDescent="0.2">
      <c r="A1" s="13"/>
      <c r="C1" s="14"/>
      <c r="D1" s="14"/>
      <c r="E1" s="14"/>
      <c r="F1" s="13"/>
    </row>
    <row r="2" spans="1:8" customFormat="1" x14ac:dyDescent="0.2">
      <c r="A2" s="13"/>
      <c r="C2" s="14"/>
      <c r="D2" s="1"/>
      <c r="E2" s="14"/>
      <c r="F2" s="15" t="s">
        <v>58</v>
      </c>
    </row>
    <row r="3" spans="1:8" customFormat="1" x14ac:dyDescent="0.2">
      <c r="A3" s="13"/>
      <c r="C3" s="14"/>
      <c r="D3" s="1"/>
      <c r="E3" s="14"/>
      <c r="F3" s="16" t="s">
        <v>72</v>
      </c>
    </row>
    <row r="4" spans="1:8" customFormat="1" x14ac:dyDescent="0.2">
      <c r="A4" s="13"/>
      <c r="C4" s="14"/>
      <c r="D4" s="1"/>
      <c r="E4" s="14"/>
      <c r="F4" s="16" t="s">
        <v>59</v>
      </c>
    </row>
    <row r="5" spans="1:8" customFormat="1" x14ac:dyDescent="0.2">
      <c r="A5" s="13"/>
      <c r="C5" s="14"/>
      <c r="D5" s="1"/>
      <c r="E5" s="14"/>
      <c r="F5" s="16" t="s">
        <v>62</v>
      </c>
    </row>
    <row r="6" spans="1:8" customFormat="1" x14ac:dyDescent="0.2">
      <c r="A6" s="13"/>
      <c r="B6" s="13"/>
      <c r="C6" s="14"/>
      <c r="D6" s="14"/>
      <c r="E6" s="14"/>
      <c r="F6" s="13"/>
    </row>
    <row r="7" spans="1:8" customFormat="1" ht="18.75" x14ac:dyDescent="0.3">
      <c r="A7" s="40" t="s">
        <v>61</v>
      </c>
      <c r="B7" s="40"/>
      <c r="C7" s="40"/>
      <c r="D7" s="40"/>
      <c r="E7" s="40"/>
      <c r="F7" s="40"/>
      <c r="G7" s="40"/>
    </row>
    <row r="8" spans="1:8" customFormat="1" ht="18.75" customHeight="1" x14ac:dyDescent="0.25">
      <c r="A8" s="41" t="s">
        <v>4</v>
      </c>
      <c r="B8" s="41"/>
      <c r="C8" s="41"/>
      <c r="D8" s="41"/>
      <c r="E8" s="41"/>
      <c r="F8" s="41"/>
      <c r="G8" s="41"/>
    </row>
    <row r="9" spans="1:8" s="3" customFormat="1" ht="51" x14ac:dyDescent="0.2">
      <c r="A9" s="8"/>
      <c r="B9" s="2" t="s">
        <v>0</v>
      </c>
      <c r="C9" s="2" t="s">
        <v>1</v>
      </c>
      <c r="D9" s="2" t="s">
        <v>2</v>
      </c>
      <c r="E9" s="2" t="s">
        <v>3</v>
      </c>
      <c r="F9" s="2" t="s">
        <v>57</v>
      </c>
      <c r="G9" s="17" t="s">
        <v>60</v>
      </c>
    </row>
    <row r="10" spans="1:8" x14ac:dyDescent="0.2">
      <c r="A10" s="9">
        <v>1</v>
      </c>
      <c r="B10" s="21" t="s">
        <v>5</v>
      </c>
      <c r="C10" s="22" t="s">
        <v>6</v>
      </c>
      <c r="D10" s="23">
        <v>867800</v>
      </c>
      <c r="E10" s="23">
        <v>4028705.0999999992</v>
      </c>
      <c r="F10" s="23">
        <v>4011475.7199999997</v>
      </c>
      <c r="G10" s="23">
        <f>(F10/E10)*100</f>
        <v>99.572334544913716</v>
      </c>
      <c r="H10" s="4"/>
    </row>
    <row r="11" spans="1:8" ht="51" x14ac:dyDescent="0.2">
      <c r="A11" s="9">
        <v>0</v>
      </c>
      <c r="B11" s="10" t="s">
        <v>7</v>
      </c>
      <c r="C11" s="11" t="s">
        <v>8</v>
      </c>
      <c r="D11" s="12">
        <v>847800</v>
      </c>
      <c r="E11" s="12">
        <v>3352106.3499999992</v>
      </c>
      <c r="F11" s="12">
        <v>3337688.4099999997</v>
      </c>
      <c r="G11" s="12">
        <f t="shared" ref="G11:G39" si="0">(F11/E11)*100</f>
        <v>99.569884171485214</v>
      </c>
      <c r="H11" s="4"/>
    </row>
    <row r="12" spans="1:8" x14ac:dyDescent="0.2">
      <c r="A12" s="9">
        <v>0</v>
      </c>
      <c r="B12" s="10" t="s">
        <v>9</v>
      </c>
      <c r="C12" s="11" t="s">
        <v>10</v>
      </c>
      <c r="D12" s="12">
        <v>20000</v>
      </c>
      <c r="E12" s="12">
        <v>676598.75</v>
      </c>
      <c r="F12" s="12">
        <v>673787.31</v>
      </c>
      <c r="G12" s="12">
        <f t="shared" si="0"/>
        <v>99.58447455009339</v>
      </c>
      <c r="H12" s="4"/>
    </row>
    <row r="13" spans="1:8" s="30" customFormat="1" x14ac:dyDescent="0.2">
      <c r="A13" s="27"/>
      <c r="B13" s="32">
        <v>1000</v>
      </c>
      <c r="C13" s="33" t="s">
        <v>63</v>
      </c>
      <c r="D13" s="31">
        <f>D14+D15+D16</f>
        <v>0</v>
      </c>
      <c r="E13" s="31">
        <f t="shared" ref="E13:F13" si="1">E14+E15+E16</f>
        <v>392543.26</v>
      </c>
      <c r="F13" s="31">
        <f t="shared" si="1"/>
        <v>382266.33</v>
      </c>
      <c r="G13" s="31">
        <f t="shared" si="0"/>
        <v>97.38196243644586</v>
      </c>
      <c r="H13" s="29"/>
    </row>
    <row r="14" spans="1:8" ht="25.5" x14ac:dyDescent="0.2">
      <c r="A14" s="9">
        <v>1</v>
      </c>
      <c r="B14" s="35" t="s">
        <v>11</v>
      </c>
      <c r="C14" s="36" t="s">
        <v>12</v>
      </c>
      <c r="D14" s="26">
        <v>0</v>
      </c>
      <c r="E14" s="26">
        <v>6385.26</v>
      </c>
      <c r="F14" s="26">
        <v>6385.26</v>
      </c>
      <c r="G14" s="26">
        <f t="shared" si="0"/>
        <v>100</v>
      </c>
      <c r="H14" s="4"/>
    </row>
    <row r="15" spans="1:8" ht="25.5" x14ac:dyDescent="0.2">
      <c r="A15" s="9">
        <v>1</v>
      </c>
      <c r="B15" s="35" t="s">
        <v>13</v>
      </c>
      <c r="C15" s="36" t="s">
        <v>14</v>
      </c>
      <c r="D15" s="26">
        <v>0</v>
      </c>
      <c r="E15" s="26">
        <v>182262</v>
      </c>
      <c r="F15" s="26">
        <v>182261.68</v>
      </c>
      <c r="G15" s="26">
        <f t="shared" si="0"/>
        <v>99.999824428569866</v>
      </c>
      <c r="H15" s="4"/>
    </row>
    <row r="16" spans="1:8" ht="25.5" x14ac:dyDescent="0.2">
      <c r="A16" s="9">
        <v>1</v>
      </c>
      <c r="B16" s="35" t="s">
        <v>15</v>
      </c>
      <c r="C16" s="36" t="s">
        <v>16</v>
      </c>
      <c r="D16" s="26">
        <v>0</v>
      </c>
      <c r="E16" s="26">
        <v>203896</v>
      </c>
      <c r="F16" s="26">
        <v>193619.39</v>
      </c>
      <c r="G16" s="26">
        <f t="shared" si="0"/>
        <v>94.959876603758786</v>
      </c>
      <c r="H16" s="4"/>
    </row>
    <row r="17" spans="1:8" s="30" customFormat="1" x14ac:dyDescent="0.2">
      <c r="A17" s="27"/>
      <c r="B17" s="24">
        <v>3000</v>
      </c>
      <c r="C17" s="25" t="s">
        <v>68</v>
      </c>
      <c r="D17" s="31">
        <f>D18+D19+D20+D21+D22</f>
        <v>0</v>
      </c>
      <c r="E17" s="31">
        <f t="shared" ref="E17:F17" si="2">E18+E19+E20+E21+E22</f>
        <v>2598024.2800000003</v>
      </c>
      <c r="F17" s="31">
        <f t="shared" si="2"/>
        <v>2370390.66</v>
      </c>
      <c r="G17" s="31">
        <f t="shared" si="0"/>
        <v>91.238202746896562</v>
      </c>
      <c r="H17" s="29"/>
    </row>
    <row r="18" spans="1:8" ht="25.5" x14ac:dyDescent="0.2">
      <c r="A18" s="9">
        <v>1</v>
      </c>
      <c r="B18" s="34" t="s">
        <v>17</v>
      </c>
      <c r="C18" s="36" t="s">
        <v>18</v>
      </c>
      <c r="D18" s="28">
        <v>0</v>
      </c>
      <c r="E18" s="28">
        <v>87000</v>
      </c>
      <c r="F18" s="28">
        <v>87000</v>
      </c>
      <c r="G18" s="37">
        <f t="shared" si="0"/>
        <v>100</v>
      </c>
      <c r="H18" s="4"/>
    </row>
    <row r="19" spans="1:8" ht="51" x14ac:dyDescent="0.2">
      <c r="A19" s="9">
        <v>0</v>
      </c>
      <c r="B19" s="18" t="s">
        <v>19</v>
      </c>
      <c r="C19" s="19" t="s">
        <v>20</v>
      </c>
      <c r="D19" s="20">
        <v>0</v>
      </c>
      <c r="E19" s="20">
        <v>165434.68</v>
      </c>
      <c r="F19" s="20">
        <v>165434.68</v>
      </c>
      <c r="G19" s="12">
        <f t="shared" si="0"/>
        <v>100</v>
      </c>
      <c r="H19" s="4"/>
    </row>
    <row r="20" spans="1:8" ht="76.5" x14ac:dyDescent="0.2">
      <c r="A20" s="9">
        <v>1</v>
      </c>
      <c r="B20" s="18" t="s">
        <v>21</v>
      </c>
      <c r="C20" s="19" t="s">
        <v>22</v>
      </c>
      <c r="D20" s="20">
        <v>0</v>
      </c>
      <c r="E20" s="20">
        <v>2258727</v>
      </c>
      <c r="F20" s="20">
        <v>2031093.4300000002</v>
      </c>
      <c r="G20" s="12">
        <f t="shared" si="0"/>
        <v>89.922041486199973</v>
      </c>
      <c r="H20" s="4"/>
    </row>
    <row r="21" spans="1:8" ht="38.25" x14ac:dyDescent="0.2">
      <c r="A21" s="9">
        <v>1</v>
      </c>
      <c r="B21" s="18" t="s">
        <v>23</v>
      </c>
      <c r="C21" s="19" t="s">
        <v>24</v>
      </c>
      <c r="D21" s="20">
        <v>0</v>
      </c>
      <c r="E21" s="20">
        <v>75755.399999999994</v>
      </c>
      <c r="F21" s="20">
        <v>75755.399999999994</v>
      </c>
      <c r="G21" s="12">
        <f t="shared" si="0"/>
        <v>100</v>
      </c>
      <c r="H21" s="4"/>
    </row>
    <row r="22" spans="1:8" ht="25.5" x14ac:dyDescent="0.2">
      <c r="A22" s="9">
        <v>1</v>
      </c>
      <c r="B22" s="18" t="s">
        <v>25</v>
      </c>
      <c r="C22" s="19" t="s">
        <v>26</v>
      </c>
      <c r="D22" s="20">
        <v>0</v>
      </c>
      <c r="E22" s="20">
        <v>11107.2</v>
      </c>
      <c r="F22" s="20">
        <v>11107.15</v>
      </c>
      <c r="G22" s="12">
        <f t="shared" si="0"/>
        <v>99.999549841544209</v>
      </c>
      <c r="H22" s="4"/>
    </row>
    <row r="23" spans="1:8" s="30" customFormat="1" x14ac:dyDescent="0.2">
      <c r="A23" s="27"/>
      <c r="B23" s="32" t="s">
        <v>64</v>
      </c>
      <c r="C23" s="33" t="s">
        <v>65</v>
      </c>
      <c r="D23" s="28">
        <f>D24+D25+D26+D27</f>
        <v>0</v>
      </c>
      <c r="E23" s="28">
        <f t="shared" ref="E23:F23" si="3">E24+E25+E26+E27</f>
        <v>53338.16</v>
      </c>
      <c r="F23" s="28">
        <f t="shared" si="3"/>
        <v>53338.16</v>
      </c>
      <c r="G23" s="37">
        <f t="shared" si="0"/>
        <v>100</v>
      </c>
      <c r="H23" s="29"/>
    </row>
    <row r="24" spans="1:8" x14ac:dyDescent="0.2">
      <c r="A24" s="9">
        <v>1</v>
      </c>
      <c r="B24" s="18" t="s">
        <v>27</v>
      </c>
      <c r="C24" s="19" t="s">
        <v>28</v>
      </c>
      <c r="D24" s="20">
        <v>0</v>
      </c>
      <c r="E24" s="20">
        <v>9195.17</v>
      </c>
      <c r="F24" s="20">
        <v>9195.17</v>
      </c>
      <c r="G24" s="12">
        <f t="shared" si="0"/>
        <v>100</v>
      </c>
      <c r="H24" s="4"/>
    </row>
    <row r="25" spans="1:8" x14ac:dyDescent="0.2">
      <c r="A25" s="9">
        <v>1</v>
      </c>
      <c r="B25" s="18" t="s">
        <v>29</v>
      </c>
      <c r="C25" s="19" t="s">
        <v>30</v>
      </c>
      <c r="D25" s="20">
        <v>0</v>
      </c>
      <c r="E25" s="20">
        <v>3442.1000000000004</v>
      </c>
      <c r="F25" s="20">
        <v>3442.1000000000004</v>
      </c>
      <c r="G25" s="12">
        <f t="shared" si="0"/>
        <v>100</v>
      </c>
      <c r="H25" s="4"/>
    </row>
    <row r="26" spans="1:8" ht="38.25" x14ac:dyDescent="0.2">
      <c r="A26" s="9">
        <v>1</v>
      </c>
      <c r="B26" s="18" t="s">
        <v>31</v>
      </c>
      <c r="C26" s="19" t="s">
        <v>32</v>
      </c>
      <c r="D26" s="20">
        <v>0</v>
      </c>
      <c r="E26" s="20">
        <v>33077.5</v>
      </c>
      <c r="F26" s="38">
        <v>33077.5</v>
      </c>
      <c r="G26" s="12">
        <f t="shared" si="0"/>
        <v>100</v>
      </c>
      <c r="H26" s="4"/>
    </row>
    <row r="27" spans="1:8" ht="25.5" x14ac:dyDescent="0.2">
      <c r="A27" s="9">
        <v>1</v>
      </c>
      <c r="B27" s="18" t="s">
        <v>33</v>
      </c>
      <c r="C27" s="19" t="s">
        <v>34</v>
      </c>
      <c r="D27" s="20">
        <v>0</v>
      </c>
      <c r="E27" s="20">
        <v>7623.39</v>
      </c>
      <c r="F27" s="38">
        <v>7623.39</v>
      </c>
      <c r="G27" s="12">
        <f t="shared" si="0"/>
        <v>100</v>
      </c>
      <c r="H27" s="4"/>
    </row>
    <row r="28" spans="1:8" s="30" customFormat="1" x14ac:dyDescent="0.2">
      <c r="A28" s="27"/>
      <c r="B28" s="32" t="s">
        <v>66</v>
      </c>
      <c r="C28" s="33" t="s">
        <v>67</v>
      </c>
      <c r="D28" s="28">
        <f>D29+D30</f>
        <v>0</v>
      </c>
      <c r="E28" s="28">
        <f t="shared" ref="E28:F28" si="4">E29+E30</f>
        <v>58255</v>
      </c>
      <c r="F28" s="28">
        <f t="shared" si="4"/>
        <v>58255</v>
      </c>
      <c r="G28" s="37">
        <f t="shared" si="0"/>
        <v>100</v>
      </c>
      <c r="H28" s="29"/>
    </row>
    <row r="29" spans="1:8" ht="38.25" x14ac:dyDescent="0.2">
      <c r="A29" s="9">
        <v>1</v>
      </c>
      <c r="B29" s="18" t="s">
        <v>35</v>
      </c>
      <c r="C29" s="19" t="s">
        <v>36</v>
      </c>
      <c r="D29" s="20">
        <v>0</v>
      </c>
      <c r="E29" s="20">
        <v>39100</v>
      </c>
      <c r="F29" s="20">
        <v>39100</v>
      </c>
      <c r="G29" s="12">
        <f t="shared" si="0"/>
        <v>100</v>
      </c>
      <c r="H29" s="4"/>
    </row>
    <row r="30" spans="1:8" ht="38.25" x14ac:dyDescent="0.2">
      <c r="A30" s="9">
        <v>1</v>
      </c>
      <c r="B30" s="18" t="s">
        <v>37</v>
      </c>
      <c r="C30" s="19" t="s">
        <v>38</v>
      </c>
      <c r="D30" s="20">
        <v>0</v>
      </c>
      <c r="E30" s="20">
        <v>19155</v>
      </c>
      <c r="F30" s="20">
        <v>19155</v>
      </c>
      <c r="G30" s="12">
        <f t="shared" si="0"/>
        <v>100</v>
      </c>
      <c r="H30" s="4"/>
    </row>
    <row r="31" spans="1:8" ht="25.5" x14ac:dyDescent="0.2">
      <c r="A31" s="9">
        <v>1</v>
      </c>
      <c r="B31" s="10" t="s">
        <v>39</v>
      </c>
      <c r="C31" s="11" t="s">
        <v>40</v>
      </c>
      <c r="D31" s="12">
        <v>0</v>
      </c>
      <c r="E31" s="12">
        <v>90000</v>
      </c>
      <c r="F31" s="12">
        <v>90000</v>
      </c>
      <c r="G31" s="12">
        <f t="shared" si="0"/>
        <v>100</v>
      </c>
      <c r="H31" s="4"/>
    </row>
    <row r="32" spans="1:8" x14ac:dyDescent="0.2">
      <c r="A32" s="9">
        <v>0</v>
      </c>
      <c r="B32" s="10" t="s">
        <v>41</v>
      </c>
      <c r="C32" s="11" t="s">
        <v>42</v>
      </c>
      <c r="D32" s="12">
        <v>0</v>
      </c>
      <c r="E32" s="12">
        <v>90000</v>
      </c>
      <c r="F32" s="12">
        <v>90000</v>
      </c>
      <c r="G32" s="12">
        <f t="shared" si="0"/>
        <v>100</v>
      </c>
      <c r="H32" s="4"/>
    </row>
    <row r="33" spans="1:8" x14ac:dyDescent="0.2">
      <c r="A33" s="9">
        <v>1</v>
      </c>
      <c r="B33" s="10" t="s">
        <v>43</v>
      </c>
      <c r="C33" s="11" t="s">
        <v>44</v>
      </c>
      <c r="D33" s="12">
        <v>0</v>
      </c>
      <c r="E33" s="12">
        <v>87000</v>
      </c>
      <c r="F33" s="12">
        <v>87000</v>
      </c>
      <c r="G33" s="12">
        <f t="shared" si="0"/>
        <v>100</v>
      </c>
      <c r="H33" s="4"/>
    </row>
    <row r="34" spans="1:8" x14ac:dyDescent="0.2">
      <c r="A34" s="9">
        <v>0</v>
      </c>
      <c r="B34" s="10" t="s">
        <v>45</v>
      </c>
      <c r="C34" s="11" t="s">
        <v>46</v>
      </c>
      <c r="D34" s="12">
        <v>0</v>
      </c>
      <c r="E34" s="12">
        <v>87000</v>
      </c>
      <c r="F34" s="12">
        <v>87000</v>
      </c>
      <c r="G34" s="12">
        <f t="shared" si="0"/>
        <v>100</v>
      </c>
      <c r="H34" s="4"/>
    </row>
    <row r="35" spans="1:8" x14ac:dyDescent="0.2">
      <c r="A35" s="9">
        <v>1</v>
      </c>
      <c r="B35" s="10" t="s">
        <v>47</v>
      </c>
      <c r="C35" s="11" t="s">
        <v>48</v>
      </c>
      <c r="D35" s="12">
        <v>0</v>
      </c>
      <c r="E35" s="12">
        <v>73140</v>
      </c>
      <c r="F35" s="12">
        <v>72719.58</v>
      </c>
      <c r="G35" s="12">
        <f t="shared" si="0"/>
        <v>99.425184577522558</v>
      </c>
      <c r="H35" s="4"/>
    </row>
    <row r="36" spans="1:8" x14ac:dyDescent="0.2">
      <c r="A36" s="9">
        <v>0</v>
      </c>
      <c r="B36" s="10" t="s">
        <v>49</v>
      </c>
      <c r="C36" s="11" t="s">
        <v>50</v>
      </c>
      <c r="D36" s="12">
        <v>0</v>
      </c>
      <c r="E36" s="12">
        <v>73140</v>
      </c>
      <c r="F36" s="12">
        <v>72719.58</v>
      </c>
      <c r="G36" s="12">
        <f t="shared" si="0"/>
        <v>99.425184577522558</v>
      </c>
      <c r="H36" s="4"/>
    </row>
    <row r="37" spans="1:8" ht="38.25" x14ac:dyDescent="0.2">
      <c r="A37" s="9">
        <v>1</v>
      </c>
      <c r="B37" s="10" t="s">
        <v>51</v>
      </c>
      <c r="C37" s="11" t="s">
        <v>52</v>
      </c>
      <c r="D37" s="12">
        <v>0</v>
      </c>
      <c r="E37" s="12">
        <v>6846323.9199999999</v>
      </c>
      <c r="F37" s="12">
        <v>6846323.9199999999</v>
      </c>
      <c r="G37" s="12">
        <f t="shared" si="0"/>
        <v>100</v>
      </c>
      <c r="H37" s="4"/>
    </row>
    <row r="38" spans="1:8" x14ac:dyDescent="0.2">
      <c r="A38" s="9">
        <v>0</v>
      </c>
      <c r="B38" s="10" t="s">
        <v>53</v>
      </c>
      <c r="C38" s="11" t="s">
        <v>54</v>
      </c>
      <c r="D38" s="12">
        <v>0</v>
      </c>
      <c r="E38" s="12">
        <v>6846323.9199999999</v>
      </c>
      <c r="F38" s="12">
        <v>6846323.9199999999</v>
      </c>
      <c r="G38" s="12">
        <f t="shared" si="0"/>
        <v>100</v>
      </c>
      <c r="H38" s="4"/>
    </row>
    <row r="39" spans="1:8" x14ac:dyDescent="0.2">
      <c r="A39" s="9">
        <v>1</v>
      </c>
      <c r="B39" s="21" t="s">
        <v>55</v>
      </c>
      <c r="C39" s="22" t="s">
        <v>56</v>
      </c>
      <c r="D39" s="23">
        <f>D10</f>
        <v>867800</v>
      </c>
      <c r="E39" s="31">
        <f>E10+E13+E17+E23+E28+E31+E33+E35+E37</f>
        <v>14227329.719999999</v>
      </c>
      <c r="F39" s="31">
        <f>F10+F13+F17+F23+F28+F31+F33+F35+F37</f>
        <v>13971769.370000001</v>
      </c>
      <c r="G39" s="23">
        <f t="shared" si="0"/>
        <v>98.20373636494314</v>
      </c>
      <c r="H39" s="4"/>
    </row>
    <row r="41" spans="1:8" x14ac:dyDescent="0.2">
      <c r="A41" s="1" t="s">
        <v>69</v>
      </c>
      <c r="B41" s="39" t="s">
        <v>71</v>
      </c>
      <c r="C41" s="6"/>
      <c r="D41" s="4" t="s">
        <v>70</v>
      </c>
      <c r="E41" s="4"/>
      <c r="F41" s="4"/>
      <c r="G41" s="4"/>
    </row>
    <row r="49" hidden="1" x14ac:dyDescent="0.2"/>
  </sheetData>
  <mergeCells count="2">
    <mergeCell ref="A7:G7"/>
    <mergeCell ref="A8:G8"/>
  </mergeCells>
  <conditionalFormatting sqref="B10:B16 B18:B22 B24:B27 B29:B39">
    <cfRule type="expression" dxfId="11" priority="17" stopIfTrue="1">
      <formula>A10=1</formula>
    </cfRule>
  </conditionalFormatting>
  <conditionalFormatting sqref="C10:C16 C18:C22 C24:C27 C29:C39">
    <cfRule type="expression" dxfId="10" priority="18" stopIfTrue="1">
      <formula>A10=1</formula>
    </cfRule>
  </conditionalFormatting>
  <conditionalFormatting sqref="E13:F13 D10:D39 E17:F17 E23:F23 E28:F28">
    <cfRule type="expression" dxfId="9" priority="19" stopIfTrue="1">
      <formula>A10=1</formula>
    </cfRule>
  </conditionalFormatting>
  <conditionalFormatting sqref="E10:E12 E14:E16 E18:E22 E24:E27 E29:E39 F39">
    <cfRule type="expression" dxfId="8" priority="20" stopIfTrue="1">
      <formula>A10=1</formula>
    </cfRule>
  </conditionalFormatting>
  <conditionalFormatting sqref="F10:F12 F14:F16 F18:F22 F24:F27 F29:F38">
    <cfRule type="expression" dxfId="7" priority="24" stopIfTrue="1">
      <formula>A10=1</formula>
    </cfRule>
  </conditionalFormatting>
  <conditionalFormatting sqref="G10:G39">
    <cfRule type="expression" dxfId="6" priority="25" stopIfTrue="1">
      <formula>A10=1</formula>
    </cfRule>
  </conditionalFormatting>
  <conditionalFormatting sqref="B41:B50">
    <cfRule type="expression" dxfId="5" priority="1" stopIfTrue="1">
      <formula>A41=1</formula>
    </cfRule>
  </conditionalFormatting>
  <conditionalFormatting sqref="C41:C50">
    <cfRule type="expression" dxfId="4" priority="2" stopIfTrue="1">
      <formula>A41=1</formula>
    </cfRule>
  </conditionalFormatting>
  <conditionalFormatting sqref="D41:D50">
    <cfRule type="expression" dxfId="3" priority="3" stopIfTrue="1">
      <formula>A41=1</formula>
    </cfRule>
  </conditionalFormatting>
  <conditionalFormatting sqref="E41:E50">
    <cfRule type="expression" dxfId="2" priority="4" stopIfTrue="1">
      <formula>A41=1</formula>
    </cfRule>
  </conditionalFormatting>
  <conditionalFormatting sqref="F41:F50">
    <cfRule type="expression" dxfId="1" priority="8" stopIfTrue="1">
      <formula>A41=1</formula>
    </cfRule>
  </conditionalFormatting>
  <conditionalFormatting sqref="G41:G50">
    <cfRule type="expression" dxfId="0" priority="9" stopIfTrue="1">
      <formula>A41=1</formula>
    </cfRule>
  </conditionalFormatting>
  <pageMargins left="0.32" right="0.33" top="0.39370078740157499" bottom="0.39370078740157499" header="0" footer="0"/>
  <pageSetup paperSize="9" scale="80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u251202</cp:lastModifiedBy>
  <cp:lastPrinted>2022-01-17T14:22:05Z</cp:lastPrinted>
  <dcterms:created xsi:type="dcterms:W3CDTF">2022-01-17T13:50:14Z</dcterms:created>
  <dcterms:modified xsi:type="dcterms:W3CDTF">2022-01-24T10:37:20Z</dcterms:modified>
</cp:coreProperties>
</file>