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9320" windowHeight="126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28" i="1"/>
  <c r="P20"/>
  <c r="P13"/>
  <c r="P14"/>
  <c r="P12"/>
  <c r="P15"/>
  <c r="P16"/>
  <c r="P17"/>
  <c r="P18"/>
  <c r="P19"/>
  <c r="P21"/>
  <c r="P22"/>
  <c r="P23"/>
  <c r="P24"/>
  <c r="P25"/>
  <c r="P26"/>
  <c r="P27"/>
  <c r="P11"/>
  <c r="O12"/>
  <c r="O13"/>
  <c r="O14"/>
  <c r="O15"/>
  <c r="O23"/>
  <c r="O24"/>
  <c r="O25"/>
  <c r="O28"/>
  <c r="O29"/>
  <c r="O11"/>
  <c r="N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</calcChain>
</file>

<file path=xl/sharedStrings.xml><?xml version="1.0" encoding="utf-8"?>
<sst xmlns="http://schemas.openxmlformats.org/spreadsheetml/2006/main" count="64" uniqueCount="64">
  <si>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</si>
  <si>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</si>
  <si>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</si>
  <si>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</si>
  <si>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</si>
  <si>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</si>
  <si>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</si>
  <si>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</si>
  <si>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</si>
  <si>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</si>
  <si>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</si>
  <si>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</si>
  <si>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</si>
  <si>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</si>
  <si>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</si>
  <si>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</si>
  <si>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</si>
  <si>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</si>
  <si>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</si>
  <si>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</si>
  <si>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</si>
  <si>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</si>
  <si>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</si>
  <si>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</si>
  <si>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</si>
  <si>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</si>
  <si>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</si>
  <si>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</si>
  <si>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</si>
  <si>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</si>
  <si>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</si>
  <si>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</si>
  <si>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</si>
  <si>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</si>
  <si>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</si>
  <si>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</si>
  <si>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</si>
  <si>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</si>
  <si>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</si>
  <si>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</si>
  <si>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</si>
  <si>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</si>
  <si>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</si>
  <si>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</si>
  <si>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</si>
  <si>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</si>
  <si>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7000</t>
  </si>
  <si>
    <t>Економічна діяльність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</si>
  <si>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</si>
  <si>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</si>
  <si>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</t>
  </si>
  <si>
    <t xml:space="preserve">Усього </t>
  </si>
  <si>
    <t>% до річних призначень з урахуванням змін</t>
  </si>
  <si>
    <t>% до річних призначень за 1квартал 2020 р.</t>
  </si>
  <si>
    <t>Кредитування загального фонду</t>
  </si>
  <si>
    <t xml:space="preserve">Додаток 4 до рішення двадцять п’ятої  сесії </t>
  </si>
  <si>
    <t>сьомого скликання Ніжинської районної ради</t>
  </si>
  <si>
    <t>від 20.12.2019 року</t>
  </si>
  <si>
    <t xml:space="preserve">                                                Виконання по районному бюджету за І квартал 2020 року</t>
  </si>
  <si>
    <t>до рішення ХХVІІ сесії VІІ  скликання</t>
  </si>
  <si>
    <t xml:space="preserve">від 23 червня  2020р." Про звіт про виконання </t>
  </si>
  <si>
    <t>районного бюджету за І квартал 2020 року"</t>
  </si>
  <si>
    <t>Додаток 4</t>
  </si>
  <si>
    <t>Начальник фінансового управління                                                                            Світлана АЛЕМША</t>
  </si>
</sst>
</file>

<file path=xl/styles.xml><?xml version="1.0" encoding="utf-8"?>
<styleSheet xmlns="http://schemas.openxmlformats.org/spreadsheetml/2006/main">
  <numFmts count="1">
    <numFmt numFmtId="164" formatCode="#0.00"/>
  </numFmts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topLeftCell="A13" workbookViewId="0">
      <selection activeCell="A31" sqref="A31:IV31"/>
    </sheetView>
  </sheetViews>
  <sheetFormatPr defaultRowHeight="12.75"/>
  <cols>
    <col min="1" max="1" width="10.7109375" customWidth="1"/>
    <col min="2" max="2" width="50.7109375" customWidth="1"/>
    <col min="3" max="3" width="15.7109375" customWidth="1"/>
    <col min="4" max="4" width="15" customWidth="1"/>
    <col min="5" max="5" width="0.140625" hidden="1" customWidth="1"/>
    <col min="6" max="7" width="15.7109375" hidden="1" customWidth="1"/>
    <col min="8" max="8" width="15.140625" customWidth="1"/>
    <col min="9" max="9" width="0.140625" hidden="1" customWidth="1"/>
    <col min="10" max="14" width="15.7109375" hidden="1" customWidth="1"/>
    <col min="15" max="16" width="15.7109375" customWidth="1"/>
  </cols>
  <sheetData>
    <row r="1" spans="1:16">
      <c r="O1" s="14" t="s">
        <v>62</v>
      </c>
    </row>
    <row r="2" spans="1:16">
      <c r="G2" t="s">
        <v>55</v>
      </c>
      <c r="O2" s="13" t="s">
        <v>59</v>
      </c>
      <c r="P2" s="12"/>
    </row>
    <row r="3" spans="1:16">
      <c r="G3" t="s">
        <v>56</v>
      </c>
      <c r="O3" s="13" t="s">
        <v>60</v>
      </c>
      <c r="P3" s="12"/>
    </row>
    <row r="4" spans="1:16">
      <c r="G4" t="s">
        <v>57</v>
      </c>
      <c r="O4" s="13" t="s">
        <v>61</v>
      </c>
      <c r="P4" s="12"/>
    </row>
    <row r="6" spans="1:16" ht="18.75">
      <c r="A6" s="16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8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6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>
      <c r="L9" s="1" t="s">
        <v>1</v>
      </c>
    </row>
    <row r="10" spans="1:16" s="2" customFormat="1" ht="81.75" customHeight="1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12</v>
      </c>
      <c r="L10" s="3" t="s">
        <v>13</v>
      </c>
      <c r="M10" s="3" t="s">
        <v>14</v>
      </c>
      <c r="N10" s="3" t="s">
        <v>15</v>
      </c>
      <c r="O10" s="3" t="s">
        <v>52</v>
      </c>
      <c r="P10" s="3" t="s">
        <v>53</v>
      </c>
    </row>
    <row r="11" spans="1:16">
      <c r="A11" s="4" t="s">
        <v>16</v>
      </c>
      <c r="B11" s="5" t="s">
        <v>17</v>
      </c>
      <c r="C11" s="6">
        <v>100000</v>
      </c>
      <c r="D11" s="6">
        <v>100000</v>
      </c>
      <c r="E11" s="6">
        <v>25000</v>
      </c>
      <c r="F11" s="6">
        <v>0</v>
      </c>
      <c r="G11" s="6">
        <v>0</v>
      </c>
      <c r="H11" s="6">
        <v>26995</v>
      </c>
      <c r="I11" s="6">
        <v>0</v>
      </c>
      <c r="J11" s="6">
        <v>0</v>
      </c>
      <c r="K11" s="6">
        <f t="shared" ref="K11:K28" si="0">E11-F11</f>
        <v>25000</v>
      </c>
      <c r="L11" s="6">
        <f t="shared" ref="L11:L28" si="1">D11-F11</f>
        <v>100000</v>
      </c>
      <c r="M11" s="6">
        <f t="shared" ref="M11:M28" si="2">IF(E11=0,0,(F11/E11)*100)</f>
        <v>0</v>
      </c>
      <c r="N11" s="6">
        <f t="shared" ref="N11:N29" si="3">D11-H11</f>
        <v>73005</v>
      </c>
      <c r="O11" s="6">
        <f>H11/C11*100</f>
        <v>26.995000000000001</v>
      </c>
      <c r="P11" s="6">
        <f>H11/D12*100</f>
        <v>26.995000000000001</v>
      </c>
    </row>
    <row r="12" spans="1:16" ht="51">
      <c r="A12" s="7" t="s">
        <v>18</v>
      </c>
      <c r="B12" s="8" t="s">
        <v>19</v>
      </c>
      <c r="C12" s="9">
        <v>100000</v>
      </c>
      <c r="D12" s="9">
        <v>100000</v>
      </c>
      <c r="E12" s="9">
        <v>25000</v>
      </c>
      <c r="F12" s="9">
        <v>0</v>
      </c>
      <c r="G12" s="9">
        <v>0</v>
      </c>
      <c r="H12" s="9">
        <v>26995</v>
      </c>
      <c r="I12" s="9">
        <v>0</v>
      </c>
      <c r="J12" s="9">
        <v>0</v>
      </c>
      <c r="K12" s="9">
        <f t="shared" si="0"/>
        <v>25000</v>
      </c>
      <c r="L12" s="9">
        <f t="shared" si="1"/>
        <v>100000</v>
      </c>
      <c r="M12" s="9">
        <f t="shared" si="2"/>
        <v>0</v>
      </c>
      <c r="N12" s="9">
        <f t="shared" si="3"/>
        <v>73005</v>
      </c>
      <c r="O12" s="6">
        <f t="shared" ref="O12:O29" si="4">H12/C12*100</f>
        <v>26.995000000000001</v>
      </c>
      <c r="P12" s="6">
        <f t="shared" ref="P12:P27" si="5">H12/D13*100</f>
        <v>3.753413823377485</v>
      </c>
    </row>
    <row r="13" spans="1:16">
      <c r="A13" s="4" t="s">
        <v>20</v>
      </c>
      <c r="B13" s="5" t="s">
        <v>21</v>
      </c>
      <c r="C13" s="6">
        <v>119500</v>
      </c>
      <c r="D13" s="6">
        <v>719211.93</v>
      </c>
      <c r="E13" s="6">
        <v>510915.43500000006</v>
      </c>
      <c r="F13" s="6">
        <v>432166.99</v>
      </c>
      <c r="G13" s="6">
        <v>0</v>
      </c>
      <c r="H13" s="6">
        <v>526766.32000000007</v>
      </c>
      <c r="I13" s="6">
        <v>17088.510000000002</v>
      </c>
      <c r="J13" s="6">
        <v>0</v>
      </c>
      <c r="K13" s="6">
        <f t="shared" si="0"/>
        <v>78748.445000000065</v>
      </c>
      <c r="L13" s="6">
        <f t="shared" si="1"/>
        <v>287044.94000000006</v>
      </c>
      <c r="M13" s="6">
        <f t="shared" si="2"/>
        <v>84.58679468158951</v>
      </c>
      <c r="N13" s="6">
        <f t="shared" si="3"/>
        <v>192445.61</v>
      </c>
      <c r="O13" s="6">
        <f t="shared" si="4"/>
        <v>440.80863598326363</v>
      </c>
      <c r="P13" s="6">
        <f>H13/D13*100</f>
        <v>73.242155479818024</v>
      </c>
    </row>
    <row r="14" spans="1:16" ht="38.25">
      <c r="A14" s="7" t="s">
        <v>22</v>
      </c>
      <c r="B14" s="8" t="s">
        <v>23</v>
      </c>
      <c r="C14" s="9">
        <v>19500</v>
      </c>
      <c r="D14" s="9">
        <v>568761.55000000005</v>
      </c>
      <c r="E14" s="9">
        <v>465802.84</v>
      </c>
      <c r="F14" s="9">
        <v>432166.99</v>
      </c>
      <c r="G14" s="9">
        <v>0</v>
      </c>
      <c r="H14" s="9">
        <v>499936.32</v>
      </c>
      <c r="I14" s="9">
        <v>17088.510000000002</v>
      </c>
      <c r="J14" s="9">
        <v>0</v>
      </c>
      <c r="K14" s="9">
        <f t="shared" si="0"/>
        <v>33635.850000000035</v>
      </c>
      <c r="L14" s="9">
        <f t="shared" si="1"/>
        <v>136594.56000000006</v>
      </c>
      <c r="M14" s="9">
        <f t="shared" si="2"/>
        <v>92.778951283336951</v>
      </c>
      <c r="N14" s="9">
        <f t="shared" si="3"/>
        <v>68825.23000000004</v>
      </c>
      <c r="O14" s="6">
        <f t="shared" si="4"/>
        <v>2563.7759999999998</v>
      </c>
      <c r="P14" s="6">
        <f>H14/D14*100</f>
        <v>87.89910640056452</v>
      </c>
    </row>
    <row r="15" spans="1:16">
      <c r="A15" s="7" t="s">
        <v>24</v>
      </c>
      <c r="B15" s="8" t="s">
        <v>25</v>
      </c>
      <c r="C15" s="9">
        <v>100000</v>
      </c>
      <c r="D15" s="9">
        <v>100000</v>
      </c>
      <c r="E15" s="9">
        <v>25000</v>
      </c>
      <c r="F15" s="9">
        <v>0</v>
      </c>
      <c r="G15" s="9">
        <v>0</v>
      </c>
      <c r="H15" s="9">
        <v>5916</v>
      </c>
      <c r="I15" s="9">
        <v>0</v>
      </c>
      <c r="J15" s="9">
        <v>0</v>
      </c>
      <c r="K15" s="9">
        <f t="shared" si="0"/>
        <v>25000</v>
      </c>
      <c r="L15" s="9">
        <f t="shared" si="1"/>
        <v>100000</v>
      </c>
      <c r="M15" s="9">
        <f t="shared" si="2"/>
        <v>0</v>
      </c>
      <c r="N15" s="9">
        <f t="shared" si="3"/>
        <v>94084</v>
      </c>
      <c r="O15" s="6">
        <f t="shared" si="4"/>
        <v>5.9159999999999995</v>
      </c>
      <c r="P15" s="6">
        <f>H15/D15*100</f>
        <v>5.9159999999999995</v>
      </c>
    </row>
    <row r="16" spans="1:16">
      <c r="A16" s="7" t="s">
        <v>26</v>
      </c>
      <c r="B16" s="8" t="s">
        <v>27</v>
      </c>
      <c r="C16" s="9">
        <v>0</v>
      </c>
      <c r="D16" s="9">
        <v>1556.08</v>
      </c>
      <c r="E16" s="9">
        <v>389.02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389.02</v>
      </c>
      <c r="L16" s="9">
        <f t="shared" si="1"/>
        <v>1556.08</v>
      </c>
      <c r="M16" s="9">
        <f t="shared" si="2"/>
        <v>0</v>
      </c>
      <c r="N16" s="9">
        <f t="shared" si="3"/>
        <v>1556.08</v>
      </c>
      <c r="O16" s="6"/>
      <c r="P16" s="6">
        <f t="shared" si="5"/>
        <v>0</v>
      </c>
    </row>
    <row r="17" spans="1:16">
      <c r="A17" s="7" t="s">
        <v>28</v>
      </c>
      <c r="B17" s="8" t="s">
        <v>29</v>
      </c>
      <c r="C17" s="9">
        <v>0</v>
      </c>
      <c r="D17" s="9">
        <v>38894.300000000003</v>
      </c>
      <c r="E17" s="9">
        <v>9723.5750000000007</v>
      </c>
      <c r="F17" s="9">
        <v>0</v>
      </c>
      <c r="G17" s="9">
        <v>0</v>
      </c>
      <c r="H17" s="9">
        <v>20914</v>
      </c>
      <c r="I17" s="9">
        <v>0</v>
      </c>
      <c r="J17" s="9">
        <v>0</v>
      </c>
      <c r="K17" s="9">
        <f t="shared" si="0"/>
        <v>9723.5750000000007</v>
      </c>
      <c r="L17" s="9">
        <f t="shared" si="1"/>
        <v>38894.300000000003</v>
      </c>
      <c r="M17" s="9">
        <f t="shared" si="2"/>
        <v>0</v>
      </c>
      <c r="N17" s="9">
        <f t="shared" si="3"/>
        <v>17980.300000000003</v>
      </c>
      <c r="O17" s="6"/>
      <c r="P17" s="6">
        <f>H17/D17*100</f>
        <v>53.771375240073738</v>
      </c>
    </row>
    <row r="18" spans="1:16">
      <c r="A18" s="7" t="s">
        <v>30</v>
      </c>
      <c r="B18" s="8" t="s">
        <v>31</v>
      </c>
      <c r="C18" s="9">
        <v>0</v>
      </c>
      <c r="D18" s="9">
        <v>10000</v>
      </c>
      <c r="E18" s="9">
        <v>10000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f t="shared" si="0"/>
        <v>10000</v>
      </c>
      <c r="L18" s="9">
        <f t="shared" si="1"/>
        <v>10000</v>
      </c>
      <c r="M18" s="9">
        <f t="shared" si="2"/>
        <v>0</v>
      </c>
      <c r="N18" s="9">
        <f t="shared" si="3"/>
        <v>10000</v>
      </c>
      <c r="O18" s="6"/>
      <c r="P18" s="6">
        <f t="shared" si="5"/>
        <v>0</v>
      </c>
    </row>
    <row r="19" spans="1:16">
      <c r="A19" s="4" t="s">
        <v>32</v>
      </c>
      <c r="B19" s="5" t="s">
        <v>33</v>
      </c>
      <c r="C19" s="6">
        <v>0</v>
      </c>
      <c r="D19" s="6">
        <v>154669.47999999998</v>
      </c>
      <c r="E19" s="6">
        <v>44591.619999999995</v>
      </c>
      <c r="F19" s="6">
        <v>7899</v>
      </c>
      <c r="G19" s="6">
        <v>0</v>
      </c>
      <c r="H19" s="6">
        <v>72077.37</v>
      </c>
      <c r="I19" s="6">
        <v>0</v>
      </c>
      <c r="J19" s="6">
        <v>0</v>
      </c>
      <c r="K19" s="6">
        <f t="shared" si="0"/>
        <v>36692.619999999995</v>
      </c>
      <c r="L19" s="6">
        <f t="shared" si="1"/>
        <v>146770.47999999998</v>
      </c>
      <c r="M19" s="6">
        <f t="shared" si="2"/>
        <v>17.714090674436139</v>
      </c>
      <c r="N19" s="6">
        <f t="shared" si="3"/>
        <v>82592.109999999986</v>
      </c>
      <c r="O19" s="6"/>
      <c r="P19" s="6">
        <f t="shared" si="5"/>
        <v>54.680658385825417</v>
      </c>
    </row>
    <row r="20" spans="1:16" ht="51">
      <c r="A20" s="7" t="s">
        <v>34</v>
      </c>
      <c r="B20" s="8" t="s">
        <v>35</v>
      </c>
      <c r="C20" s="9">
        <v>0</v>
      </c>
      <c r="D20" s="9">
        <v>131815.10999999999</v>
      </c>
      <c r="E20" s="9">
        <v>32953.777499999997</v>
      </c>
      <c r="F20" s="9">
        <v>0</v>
      </c>
      <c r="G20" s="9">
        <v>0</v>
      </c>
      <c r="H20" s="9">
        <v>49223</v>
      </c>
      <c r="I20" s="9">
        <v>0</v>
      </c>
      <c r="J20" s="9">
        <v>0</v>
      </c>
      <c r="K20" s="9">
        <f t="shared" si="0"/>
        <v>32953.777499999997</v>
      </c>
      <c r="L20" s="9">
        <f t="shared" si="1"/>
        <v>131815.10999999999</v>
      </c>
      <c r="M20" s="9">
        <f t="shared" si="2"/>
        <v>0</v>
      </c>
      <c r="N20" s="9">
        <f t="shared" si="3"/>
        <v>82592.109999999986</v>
      </c>
      <c r="O20" s="6"/>
      <c r="P20" s="6">
        <f>H20/D20*100</f>
        <v>37.342456414898109</v>
      </c>
    </row>
    <row r="21" spans="1:16" ht="25.5">
      <c r="A21" s="7" t="s">
        <v>36</v>
      </c>
      <c r="B21" s="8" t="s">
        <v>37</v>
      </c>
      <c r="C21" s="9">
        <v>0</v>
      </c>
      <c r="D21" s="9">
        <v>7899</v>
      </c>
      <c r="E21" s="9">
        <v>7899</v>
      </c>
      <c r="F21" s="9">
        <v>7899</v>
      </c>
      <c r="G21" s="9">
        <v>0</v>
      </c>
      <c r="H21" s="9">
        <v>7899</v>
      </c>
      <c r="I21" s="9">
        <v>0</v>
      </c>
      <c r="J21" s="9">
        <v>0</v>
      </c>
      <c r="K21" s="9">
        <f t="shared" si="0"/>
        <v>0</v>
      </c>
      <c r="L21" s="9">
        <f t="shared" si="1"/>
        <v>0</v>
      </c>
      <c r="M21" s="9">
        <f t="shared" si="2"/>
        <v>100</v>
      </c>
      <c r="N21" s="9">
        <f t="shared" si="3"/>
        <v>0</v>
      </c>
      <c r="O21" s="6"/>
      <c r="P21" s="6">
        <f t="shared" si="5"/>
        <v>52.817148622869247</v>
      </c>
    </row>
    <row r="22" spans="1:16" ht="25.5">
      <c r="A22" s="7" t="s">
        <v>38</v>
      </c>
      <c r="B22" s="8" t="s">
        <v>39</v>
      </c>
      <c r="C22" s="9">
        <v>0</v>
      </c>
      <c r="D22" s="9">
        <v>14955.369999999999</v>
      </c>
      <c r="E22" s="9">
        <v>3738.8424999999997</v>
      </c>
      <c r="F22" s="9">
        <v>0</v>
      </c>
      <c r="G22" s="9">
        <v>0</v>
      </c>
      <c r="H22" s="9">
        <v>14955.369999999999</v>
      </c>
      <c r="I22" s="9">
        <v>0</v>
      </c>
      <c r="J22" s="9">
        <v>0</v>
      </c>
      <c r="K22" s="9">
        <f t="shared" si="0"/>
        <v>3738.8424999999997</v>
      </c>
      <c r="L22" s="9">
        <f t="shared" si="1"/>
        <v>14955.369999999999</v>
      </c>
      <c r="M22" s="9">
        <f t="shared" si="2"/>
        <v>0</v>
      </c>
      <c r="N22" s="9">
        <f t="shared" si="3"/>
        <v>0</v>
      </c>
      <c r="O22" s="6"/>
      <c r="P22" s="6">
        <f t="shared" si="5"/>
        <v>53.412035714285707</v>
      </c>
    </row>
    <row r="23" spans="1:16">
      <c r="A23" s="4" t="s">
        <v>40</v>
      </c>
      <c r="B23" s="5" t="s">
        <v>41</v>
      </c>
      <c r="C23" s="6">
        <v>28000</v>
      </c>
      <c r="D23" s="6">
        <v>28000</v>
      </c>
      <c r="E23" s="6">
        <v>7000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7000</v>
      </c>
      <c r="L23" s="6">
        <f t="shared" si="1"/>
        <v>28000</v>
      </c>
      <c r="M23" s="6">
        <f t="shared" si="2"/>
        <v>0</v>
      </c>
      <c r="N23" s="6">
        <f t="shared" si="3"/>
        <v>28000</v>
      </c>
      <c r="O23" s="6">
        <f t="shared" si="4"/>
        <v>0</v>
      </c>
      <c r="P23" s="6">
        <f t="shared" si="5"/>
        <v>0</v>
      </c>
    </row>
    <row r="24" spans="1:16">
      <c r="A24" s="7" t="s">
        <v>42</v>
      </c>
      <c r="B24" s="8" t="s">
        <v>43</v>
      </c>
      <c r="C24" s="9">
        <v>3000</v>
      </c>
      <c r="D24" s="9">
        <v>3000</v>
      </c>
      <c r="E24" s="9">
        <v>750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f t="shared" si="0"/>
        <v>750</v>
      </c>
      <c r="L24" s="9">
        <f t="shared" si="1"/>
        <v>3000</v>
      </c>
      <c r="M24" s="9">
        <f t="shared" si="2"/>
        <v>0</v>
      </c>
      <c r="N24" s="9">
        <f t="shared" si="3"/>
        <v>3000</v>
      </c>
      <c r="O24" s="6">
        <f t="shared" si="4"/>
        <v>0</v>
      </c>
      <c r="P24" s="6">
        <f t="shared" si="5"/>
        <v>0</v>
      </c>
    </row>
    <row r="25" spans="1:16" ht="25.5">
      <c r="A25" s="7" t="s">
        <v>44</v>
      </c>
      <c r="B25" s="8" t="s">
        <v>45</v>
      </c>
      <c r="C25" s="9">
        <v>25000</v>
      </c>
      <c r="D25" s="9">
        <v>25000</v>
      </c>
      <c r="E25" s="9">
        <v>6250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 t="shared" si="0"/>
        <v>6250</v>
      </c>
      <c r="L25" s="9">
        <f t="shared" si="1"/>
        <v>25000</v>
      </c>
      <c r="M25" s="9">
        <f t="shared" si="2"/>
        <v>0</v>
      </c>
      <c r="N25" s="9">
        <f t="shared" si="3"/>
        <v>25000</v>
      </c>
      <c r="O25" s="6">
        <f t="shared" si="4"/>
        <v>0</v>
      </c>
      <c r="P25" s="6">
        <f t="shared" si="5"/>
        <v>0</v>
      </c>
    </row>
    <row r="26" spans="1:16">
      <c r="A26" s="4" t="s">
        <v>46</v>
      </c>
      <c r="B26" s="5" t="s">
        <v>47</v>
      </c>
      <c r="C26" s="6">
        <v>0</v>
      </c>
      <c r="D26" s="6">
        <v>106403.1</v>
      </c>
      <c r="E26" s="6">
        <v>106403.1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106403.1</v>
      </c>
      <c r="L26" s="6">
        <f t="shared" si="1"/>
        <v>106403.1</v>
      </c>
      <c r="M26" s="6">
        <f t="shared" si="2"/>
        <v>0</v>
      </c>
      <c r="N26" s="6">
        <f t="shared" si="3"/>
        <v>106403.1</v>
      </c>
      <c r="O26" s="6"/>
      <c r="P26" s="6">
        <f t="shared" si="5"/>
        <v>0</v>
      </c>
    </row>
    <row r="27" spans="1:16" ht="38.25">
      <c r="A27" s="7" t="s">
        <v>48</v>
      </c>
      <c r="B27" s="8" t="s">
        <v>49</v>
      </c>
      <c r="C27" s="9">
        <v>0</v>
      </c>
      <c r="D27" s="9">
        <v>106403.1</v>
      </c>
      <c r="E27" s="9">
        <v>106403.1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f t="shared" si="0"/>
        <v>106403.1</v>
      </c>
      <c r="L27" s="9">
        <f t="shared" si="1"/>
        <v>106403.1</v>
      </c>
      <c r="M27" s="9">
        <f t="shared" si="2"/>
        <v>0</v>
      </c>
      <c r="N27" s="9">
        <f t="shared" si="3"/>
        <v>106403.1</v>
      </c>
      <c r="O27" s="6"/>
      <c r="P27" s="6">
        <f t="shared" si="5"/>
        <v>0</v>
      </c>
    </row>
    <row r="28" spans="1:16">
      <c r="A28" s="4" t="s">
        <v>50</v>
      </c>
      <c r="B28" s="5" t="s">
        <v>51</v>
      </c>
      <c r="C28" s="6">
        <v>247500</v>
      </c>
      <c r="D28" s="6">
        <v>1108284.51</v>
      </c>
      <c r="E28" s="6">
        <v>693910.15500000003</v>
      </c>
      <c r="F28" s="6">
        <v>440065.99</v>
      </c>
      <c r="G28" s="6">
        <v>0</v>
      </c>
      <c r="H28" s="6">
        <v>625838.69000000006</v>
      </c>
      <c r="I28" s="6">
        <v>17088.510000000002</v>
      </c>
      <c r="J28" s="6">
        <v>0</v>
      </c>
      <c r="K28" s="6">
        <f t="shared" si="0"/>
        <v>253844.16500000004</v>
      </c>
      <c r="L28" s="6">
        <f t="shared" si="1"/>
        <v>668218.52</v>
      </c>
      <c r="M28" s="6">
        <f t="shared" si="2"/>
        <v>63.418295124964693</v>
      </c>
      <c r="N28" s="6">
        <f t="shared" si="3"/>
        <v>482445.81999999995</v>
      </c>
      <c r="O28" s="6">
        <f t="shared" si="4"/>
        <v>252.8641171717172</v>
      </c>
      <c r="P28" s="6">
        <f>H28/D28*100</f>
        <v>56.469136250943365</v>
      </c>
    </row>
    <row r="29" spans="1:16">
      <c r="A29" s="11">
        <v>8831</v>
      </c>
      <c r="B29" s="10" t="s">
        <v>54</v>
      </c>
      <c r="C29" s="10">
        <v>44500</v>
      </c>
      <c r="D29" s="10">
        <v>44500</v>
      </c>
      <c r="E29" s="10"/>
      <c r="F29" s="10"/>
      <c r="G29" s="10"/>
      <c r="H29" s="10">
        <v>15000</v>
      </c>
      <c r="I29" s="10"/>
      <c r="J29" s="10"/>
      <c r="K29" s="10"/>
      <c r="L29" s="10"/>
      <c r="M29" s="10"/>
      <c r="N29" s="10">
        <f t="shared" si="3"/>
        <v>29500</v>
      </c>
      <c r="O29" s="6">
        <f t="shared" si="4"/>
        <v>33.707865168539328</v>
      </c>
      <c r="P29" s="6">
        <v>33.71</v>
      </c>
    </row>
    <row r="31" spans="1:16" s="15" customFormat="1">
      <c r="A31" s="15" t="s">
        <v>63</v>
      </c>
    </row>
  </sheetData>
  <mergeCells count="3">
    <mergeCell ref="A7:L7"/>
    <mergeCell ref="A8:P8"/>
    <mergeCell ref="A6:P6"/>
  </mergeCells>
  <phoneticPr fontId="0" type="noConversion"/>
  <pageMargins left="0.32" right="0.33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u251216</cp:lastModifiedBy>
  <cp:lastPrinted>2020-06-18T13:04:49Z</cp:lastPrinted>
  <dcterms:created xsi:type="dcterms:W3CDTF">2020-04-01T08:23:42Z</dcterms:created>
  <dcterms:modified xsi:type="dcterms:W3CDTF">2020-06-18T13:06:14Z</dcterms:modified>
</cp:coreProperties>
</file>